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SAN FRANCISCO SOLA 2020\LEY DE DISCIPLINA FINANCIERA\4TO. TRIMESTRE\"/>
    </mc:Choice>
  </mc:AlternateContent>
  <bookViews>
    <workbookView xWindow="0" yWindow="0" windowWidth="19200" windowHeight="11295"/>
  </bookViews>
  <sheets>
    <sheet name="Hoja1" sheetId="1" r:id="rId1"/>
    <sheet name="INSTRUCTIVO" sheetId="2" r:id="rId2"/>
  </sheets>
  <calcPr calcId="152511"/>
</workbook>
</file>

<file path=xl/calcChain.xml><?xml version="1.0" encoding="utf-8"?>
<calcChain xmlns="http://schemas.openxmlformats.org/spreadsheetml/2006/main">
  <c r="F14" i="1" l="1"/>
  <c r="F130" i="1" l="1"/>
  <c r="F131" i="1"/>
  <c r="F132" i="1"/>
  <c r="F125" i="1"/>
  <c r="F126" i="1"/>
  <c r="F127" i="1"/>
  <c r="F128" i="1"/>
  <c r="F129" i="1"/>
  <c r="F124" i="1"/>
  <c r="D99" i="1"/>
  <c r="D97" i="1"/>
  <c r="D58" i="1"/>
  <c r="D28" i="1"/>
  <c r="C11" i="1"/>
  <c r="C29" i="1" l="1"/>
  <c r="D38" i="1"/>
  <c r="D34" i="1"/>
  <c r="D23" i="1"/>
  <c r="F134" i="1" l="1"/>
  <c r="D134" i="1"/>
  <c r="D118" i="1"/>
  <c r="D116" i="1"/>
  <c r="F116" i="1"/>
  <c r="D117" i="1"/>
  <c r="F117" i="1"/>
  <c r="F118" i="1"/>
  <c r="D119" i="1"/>
  <c r="F119" i="1"/>
  <c r="D120" i="1"/>
  <c r="F120" i="1"/>
  <c r="D121" i="1"/>
  <c r="F121" i="1"/>
  <c r="D122" i="1"/>
  <c r="F122" i="1"/>
  <c r="F115" i="1"/>
  <c r="D105" i="1"/>
  <c r="F105" i="1"/>
  <c r="G105" i="1"/>
  <c r="D106" i="1"/>
  <c r="F106" i="1"/>
  <c r="G106" i="1"/>
  <c r="D107" i="1"/>
  <c r="G107" i="1" s="1"/>
  <c r="F107" i="1"/>
  <c r="D108" i="1"/>
  <c r="G108" i="1" s="1"/>
  <c r="F108" i="1"/>
  <c r="D109" i="1"/>
  <c r="F109" i="1"/>
  <c r="G109" i="1"/>
  <c r="D110" i="1"/>
  <c r="F110" i="1"/>
  <c r="G110" i="1"/>
  <c r="D111" i="1"/>
  <c r="G111" i="1" s="1"/>
  <c r="F111" i="1"/>
  <c r="D112" i="1"/>
  <c r="G112" i="1" s="1"/>
  <c r="F112" i="1"/>
  <c r="F104" i="1"/>
  <c r="D95" i="1"/>
  <c r="G95" i="1" s="1"/>
  <c r="F95" i="1"/>
  <c r="D96" i="1"/>
  <c r="F96" i="1"/>
  <c r="G96" i="1"/>
  <c r="F97" i="1"/>
  <c r="G97" i="1"/>
  <c r="D98" i="1"/>
  <c r="G98" i="1" s="1"/>
  <c r="F98" i="1"/>
  <c r="G99" i="1"/>
  <c r="F99" i="1"/>
  <c r="D100" i="1"/>
  <c r="G100" i="1" s="1"/>
  <c r="F100" i="1"/>
  <c r="D101" i="1"/>
  <c r="G101" i="1" s="1"/>
  <c r="F101" i="1"/>
  <c r="D102" i="1"/>
  <c r="G102" i="1" s="1"/>
  <c r="F102" i="1"/>
  <c r="F94" i="1"/>
  <c r="D87" i="1"/>
  <c r="F87" i="1"/>
  <c r="G87" i="1"/>
  <c r="D88" i="1"/>
  <c r="G88" i="1"/>
  <c r="D89" i="1"/>
  <c r="G89" i="1" s="1"/>
  <c r="F89" i="1"/>
  <c r="D90" i="1"/>
  <c r="F90" i="1"/>
  <c r="G90" i="1"/>
  <c r="D91" i="1"/>
  <c r="F91" i="1"/>
  <c r="G91" i="1"/>
  <c r="F86" i="1"/>
  <c r="F62" i="1"/>
  <c r="F61" i="1"/>
  <c r="F51" i="1"/>
  <c r="F52" i="1"/>
  <c r="F53" i="1"/>
  <c r="F54" i="1"/>
  <c r="F55" i="1"/>
  <c r="F56" i="1"/>
  <c r="F57" i="1"/>
  <c r="F58" i="1"/>
  <c r="F50" i="1"/>
  <c r="D41" i="1"/>
  <c r="G41" i="1" s="1"/>
  <c r="F41" i="1"/>
  <c r="D42" i="1"/>
  <c r="G42" i="1" s="1"/>
  <c r="F42" i="1"/>
  <c r="D43" i="1"/>
  <c r="G43" i="1" s="1"/>
  <c r="F43" i="1"/>
  <c r="D44" i="1"/>
  <c r="F44" i="1"/>
  <c r="G44" i="1"/>
  <c r="D45" i="1"/>
  <c r="G45" i="1" s="1"/>
  <c r="F45" i="1"/>
  <c r="D46" i="1"/>
  <c r="G46" i="1" s="1"/>
  <c r="F46" i="1"/>
  <c r="D47" i="1"/>
  <c r="F47" i="1"/>
  <c r="G47" i="1"/>
  <c r="D48" i="1"/>
  <c r="F48" i="1"/>
  <c r="G48" i="1"/>
  <c r="D40" i="1"/>
  <c r="F40" i="1"/>
  <c r="D31" i="1"/>
  <c r="F31" i="1"/>
  <c r="G31" i="1"/>
  <c r="D32" i="1"/>
  <c r="G32" i="1" s="1"/>
  <c r="F32" i="1"/>
  <c r="D33" i="1"/>
  <c r="G33" i="1" s="1"/>
  <c r="F33" i="1"/>
  <c r="G34" i="1"/>
  <c r="F34" i="1"/>
  <c r="D35" i="1"/>
  <c r="F35" i="1"/>
  <c r="G35" i="1"/>
  <c r="D36" i="1"/>
  <c r="G36" i="1" s="1"/>
  <c r="F36" i="1"/>
  <c r="D37" i="1"/>
  <c r="G37" i="1" s="1"/>
  <c r="F37" i="1"/>
  <c r="F38" i="1"/>
  <c r="G38" i="1"/>
  <c r="F30" i="1"/>
  <c r="D26" i="1"/>
  <c r="F26" i="1"/>
  <c r="G26" i="1"/>
  <c r="D27" i="1"/>
  <c r="G27" i="1" s="1"/>
  <c r="F27" i="1"/>
  <c r="F28" i="1"/>
  <c r="G28" i="1"/>
  <c r="D22" i="1"/>
  <c r="F22" i="1"/>
  <c r="G22" i="1"/>
  <c r="F23" i="1"/>
  <c r="G23" i="1"/>
  <c r="D24" i="1"/>
  <c r="F24" i="1"/>
  <c r="G24" i="1"/>
  <c r="D25" i="1"/>
  <c r="G25" i="1" s="1"/>
  <c r="F25" i="1"/>
  <c r="D21" i="1"/>
  <c r="G21" i="1" s="1"/>
  <c r="F21" i="1"/>
  <c r="F20" i="1"/>
  <c r="F13" i="1"/>
  <c r="F12" i="1"/>
  <c r="D12" i="1"/>
  <c r="G116" i="1" l="1"/>
  <c r="G122" i="1"/>
  <c r="G121" i="1"/>
  <c r="G120" i="1"/>
  <c r="G118" i="1"/>
  <c r="G119" i="1"/>
  <c r="G117" i="1"/>
  <c r="F49" i="1"/>
  <c r="E11" i="1"/>
  <c r="F11" i="1"/>
  <c r="D115" i="1" l="1"/>
  <c r="G115" i="1" s="1"/>
  <c r="D135" i="1"/>
  <c r="G135" i="1" s="1"/>
  <c r="B11" i="1"/>
  <c r="B19" i="1"/>
  <c r="C19" i="1"/>
  <c r="B29" i="1"/>
  <c r="B39" i="1"/>
  <c r="C39" i="1"/>
  <c r="B49" i="1"/>
  <c r="C49" i="1"/>
  <c r="B59" i="1"/>
  <c r="C59" i="1"/>
  <c r="B63" i="1"/>
  <c r="C63" i="1"/>
  <c r="B72" i="1"/>
  <c r="C72" i="1"/>
  <c r="B76" i="1"/>
  <c r="C76" i="1"/>
  <c r="D51" i="1"/>
  <c r="E19" i="1"/>
  <c r="F19" i="1"/>
  <c r="B10" i="1" l="1"/>
  <c r="D55" i="1"/>
  <c r="D61" i="1"/>
  <c r="D125" i="1" l="1"/>
  <c r="D126" i="1"/>
  <c r="D127" i="1"/>
  <c r="D128" i="1"/>
  <c r="D129" i="1"/>
  <c r="D130" i="1"/>
  <c r="D131" i="1"/>
  <c r="D132" i="1"/>
  <c r="D124" i="1"/>
  <c r="G124" i="1" s="1"/>
  <c r="C123" i="1"/>
  <c r="E123" i="1"/>
  <c r="F123" i="1"/>
  <c r="C113" i="1"/>
  <c r="E113" i="1"/>
  <c r="F113" i="1"/>
  <c r="D94" i="1"/>
  <c r="C93" i="1"/>
  <c r="E93" i="1"/>
  <c r="F93" i="1"/>
  <c r="B93" i="1"/>
  <c r="D92" i="1"/>
  <c r="G92" i="1" s="1"/>
  <c r="C85" i="1"/>
  <c r="E85" i="1"/>
  <c r="F85" i="1"/>
  <c r="B85" i="1"/>
  <c r="G61" i="1"/>
  <c r="G62" i="1"/>
  <c r="E59" i="1"/>
  <c r="F59" i="1"/>
  <c r="G51" i="1"/>
  <c r="D52" i="1"/>
  <c r="G52" i="1" s="1"/>
  <c r="D53" i="1"/>
  <c r="G53" i="1" s="1"/>
  <c r="D54" i="1"/>
  <c r="G54" i="1" s="1"/>
  <c r="G55" i="1"/>
  <c r="D56" i="1"/>
  <c r="G56" i="1" s="1"/>
  <c r="D57" i="1"/>
  <c r="G57" i="1" s="1"/>
  <c r="G58" i="1"/>
  <c r="E49" i="1"/>
  <c r="G40" i="1"/>
  <c r="E39" i="1"/>
  <c r="F39" i="1"/>
  <c r="E29" i="1"/>
  <c r="F29" i="1"/>
  <c r="D13" i="1"/>
  <c r="G13" i="1" s="1"/>
  <c r="D14" i="1"/>
  <c r="G14" i="1" s="1"/>
  <c r="D15" i="1"/>
  <c r="G15" i="1" s="1"/>
  <c r="D16" i="1"/>
  <c r="G16" i="1" s="1"/>
  <c r="D17" i="1"/>
  <c r="G17" i="1" s="1"/>
  <c r="G18" i="1"/>
  <c r="G12" i="1"/>
  <c r="F103" i="1"/>
  <c r="E103" i="1"/>
  <c r="D50" i="1"/>
  <c r="D123" i="1" l="1"/>
  <c r="D93" i="1"/>
  <c r="D11" i="1"/>
  <c r="G11" i="1"/>
  <c r="G50" i="1"/>
  <c r="G49" i="1" s="1"/>
  <c r="D49" i="1"/>
  <c r="B103" i="1"/>
  <c r="C103" i="1"/>
  <c r="G129" i="1"/>
  <c r="G123" i="1" s="1"/>
  <c r="D60" i="1"/>
  <c r="G60" i="1" l="1"/>
  <c r="G59" i="1" s="1"/>
  <c r="D59" i="1"/>
  <c r="D113" i="1"/>
  <c r="D39" i="1"/>
  <c r="D30" i="1"/>
  <c r="D29" i="1" s="1"/>
  <c r="D20" i="1"/>
  <c r="D19" i="1" s="1"/>
  <c r="D86" i="1"/>
  <c r="D85" i="1" s="1"/>
  <c r="C149" i="1" l="1"/>
  <c r="D149" i="1"/>
  <c r="E149" i="1"/>
  <c r="F149" i="1"/>
  <c r="G149" i="1"/>
  <c r="C145" i="1"/>
  <c r="D145" i="1"/>
  <c r="E145" i="1"/>
  <c r="F145" i="1"/>
  <c r="G145" i="1"/>
  <c r="C137" i="1"/>
  <c r="D137" i="1"/>
  <c r="E137" i="1"/>
  <c r="F137" i="1"/>
  <c r="G137" i="1"/>
  <c r="C133" i="1"/>
  <c r="C84" i="1" s="1"/>
  <c r="E133" i="1"/>
  <c r="F133" i="1"/>
  <c r="G134" i="1"/>
  <c r="G133" i="1" s="1"/>
  <c r="G113" i="1"/>
  <c r="D104" i="1"/>
  <c r="G94" i="1"/>
  <c r="G93" i="1" s="1"/>
  <c r="D63" i="1"/>
  <c r="E63" i="1"/>
  <c r="F63" i="1"/>
  <c r="G63" i="1"/>
  <c r="D72" i="1"/>
  <c r="E72" i="1"/>
  <c r="F72" i="1"/>
  <c r="G72" i="1"/>
  <c r="D76" i="1"/>
  <c r="E76" i="1"/>
  <c r="F76" i="1"/>
  <c r="G76" i="1"/>
  <c r="G39" i="1"/>
  <c r="G30" i="1"/>
  <c r="G29" i="1" s="1"/>
  <c r="E10" i="1" l="1"/>
  <c r="F84" i="1"/>
  <c r="E84" i="1"/>
  <c r="C10" i="1"/>
  <c r="C157" i="1" s="1"/>
  <c r="G104" i="1"/>
  <c r="G103" i="1" s="1"/>
  <c r="D103" i="1"/>
  <c r="D133" i="1"/>
  <c r="G20" i="1"/>
  <c r="G19" i="1" s="1"/>
  <c r="G10" i="1" s="1"/>
  <c r="D10" i="1"/>
  <c r="F10" i="1"/>
  <c r="E157" i="1" l="1"/>
  <c r="D84" i="1"/>
  <c r="G86" i="1"/>
  <c r="G85" i="1" s="1"/>
  <c r="G84" i="1" s="1"/>
  <c r="G157" i="1" s="1"/>
  <c r="B113" i="1"/>
  <c r="B137" i="1"/>
  <c r="B145" i="1"/>
  <c r="B149" i="1"/>
  <c r="B133" i="1"/>
  <c r="B123" i="1"/>
  <c r="B84" i="1" l="1"/>
  <c r="F157" i="1"/>
  <c r="D157" i="1"/>
  <c r="B157" i="1" l="1"/>
</calcChain>
</file>

<file path=xl/sharedStrings.xml><?xml version="1.0" encoding="utf-8"?>
<sst xmlns="http://schemas.openxmlformats.org/spreadsheetml/2006/main" count="175" uniqueCount="117">
  <si>
    <t>Estado Analítico del Ejercicio del Presupuesto de Egresos Detallado - LDF</t>
  </si>
  <si>
    <t>Clasificación por Objeto del Gasto (Capítulo y Concepto)</t>
  </si>
  <si>
    <t>(PESOS)</t>
  </si>
  <si>
    <t>Concepto (c)</t>
  </si>
  <si>
    <t>Egresos</t>
  </si>
  <si>
    <t>Subejercicio (e)</t>
  </si>
  <si>
    <t>Aprobado (d)</t>
  </si>
  <si>
    <t>Ampliaciones/ (Reducciones)</t>
  </si>
  <si>
    <t>Modificado</t>
  </si>
  <si>
    <t>Devengado</t>
  </si>
  <si>
    <t>Pagado</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</si>
  <si>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</si>
  <si>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</si>
  <si>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</si>
  <si>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</si>
  <si>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</si>
  <si>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</si>
  <si>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</si>
  <si>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</si>
  <si>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</si>
  <si>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</si>
  <si>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</si>
  <si>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</si>
  <si>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</si>
  <si>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</si>
  <si>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</si>
  <si>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</si>
  <si>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</si>
  <si>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</si>
  <si>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</si>
  <si>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</si>
  <si>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</si>
  <si>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</si>
  <si>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</si>
  <si>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</si>
  <si>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</si>
  <si>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</si>
  <si>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</si>
  <si>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</si>
  <si>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</si>
  <si>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</si>
  <si>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</si>
  <si>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</si>
  <si>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</si>
  <si>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</si>
  <si>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</si>
  <si>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</si>
  <si>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</si>
  <si>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</si>
  <si>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</si>
  <si>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</si>
  <si>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</si>
  <si>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</si>
  <si>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</si>
  <si>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</si>
  <si>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</si>
  <si>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</si>
  <si>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</si>
  <si>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</si>
  <si>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</si>
  <si>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</si>
  <si>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</si>
  <si>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</si>
  <si>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</si>
  <si>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</si>
  <si>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</si>
  <si>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</si>
  <si>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</si>
  <si>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</si>
  <si>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</si>
  <si>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</si>
  <si>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</si>
  <si>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</si>
  <si>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</si>
  <si>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</si>
  <si>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</si>
  <si>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</si>
  <si>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</si>
  <si>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</si>
  <si>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</si>
  <si>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</si>
  <si>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</si>
  <si>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</si>
  <si>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</si>
  <si>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</si>
  <si>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</si>
  <si>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 xml:space="preserve">b7) Vestuario, Blancos, Prendas de Protección y Artículos Deportivos </t>
  </si>
  <si>
    <t xml:space="preserve">c3) Servicios Profesionales, Científicos, Técnicos y Otros Servicios </t>
  </si>
  <si>
    <t xml:space="preserve">d1) Transferencias Internas y Asignaciones al Sector Público </t>
  </si>
  <si>
    <t xml:space="preserve">d3) Subsidios y Subvenciones </t>
  </si>
  <si>
    <t xml:space="preserve">e2) Mobiliario y Equipo Educacional y Recreativo </t>
  </si>
  <si>
    <t xml:space="preserve">e8) Bienes Inmuebles </t>
  </si>
  <si>
    <t xml:space="preserve">g1) Inversiones Para el Fomento de Actividades Productivas </t>
  </si>
  <si>
    <t>g5) Inversiones en Fideicomisos, Mandatos y Otros Análogos Fideicomiso de Desastres Naturales (Informativo)</t>
  </si>
  <si>
    <t xml:space="preserve">h2) Aportaciones </t>
  </si>
  <si>
    <t xml:space="preserve">I. Deuda Pública (I=i1+i2+i3+i4+i5+i6+i7) </t>
  </si>
  <si>
    <t xml:space="preserve">i1) Amortización de la Deuda Pública </t>
  </si>
  <si>
    <t xml:space="preserve">i3) Comisiones de la Deuda Pública </t>
  </si>
  <si>
    <t xml:space="preserve">i5) Costo por Coberturas </t>
  </si>
  <si>
    <t>III. Total de Egresos (III = I + II)</t>
  </si>
  <si>
    <r>
      <rPr>
        <b/>
        <sz val="9"/>
        <rFont val="Arial"/>
        <family val="2"/>
      </rPr>
      <t>Formato 6 Estado Analítico del Ejercicio del Presupuesto de Egresos Detallado - LDF</t>
    </r>
  </si>
  <si>
    <r>
      <rPr>
        <sz val="9"/>
        <rFont val="Arial"/>
        <family val="2"/>
      </rPr>
      <t>Su  finalidad  es  realizar  periódicamente  el  seguimiento  del  ejercicio  de  los  egresos  presupuestarios  de conformidad  con  los  Artículos  4  y  58  de  la  LDF,  los  Entes  Públicos  deben  presentar  lo  dispuesto  en  este formato.</t>
    </r>
  </si>
  <si>
    <r>
      <rPr>
        <b/>
        <sz val="9"/>
        <rFont val="Arial"/>
        <family val="2"/>
      </rPr>
      <t>Cuerpo del Formato</t>
    </r>
  </si>
  <si>
    <r>
      <rPr>
        <b/>
        <sz val="9"/>
        <rFont val="Arial"/>
        <family val="2"/>
      </rPr>
      <t xml:space="preserve">(a) Nombre del Ente Público: </t>
    </r>
    <r>
      <rPr>
        <sz val="9"/>
        <rFont val="Arial"/>
        <family val="2"/>
      </rPr>
      <t>Este estado analítico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</si>
  <si>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9"/>
        <rFont val="Arial"/>
        <family val="2"/>
      </rPr>
      <t xml:space="preserve">(b) Periodo de presentación: </t>
    </r>
    <r>
      <rPr>
        <sz val="9"/>
        <rFont val="Arial"/>
        <family val="2"/>
      </rPr>
      <t>Este informe se presenta de forma trimestral acumulando cada periodo del ejercicio, con la desagregación de la información financiera ocurrida entre el inicio y el final del periodo, así como de manera anual, en la Cuenta Pública.</t>
    </r>
  </si>
  <si>
    <r>
      <rPr>
        <b/>
        <sz val="9"/>
        <rFont val="Arial"/>
        <family val="2"/>
      </rPr>
      <t xml:space="preserve">(c) Concepto: </t>
    </r>
    <r>
      <rPr>
        <sz val="9"/>
        <rFont val="Arial"/>
        <family val="2"/>
      </rPr>
      <t>Muestra la clasificación de los egresos a partir de la desagregación de Gasto No Etiquetado y Gasto  Etiquetado. Estos formatos se integran por las  distintas clasificaciones del egreso de acuerdo a lo siguiente:</t>
    </r>
  </si>
  <si>
    <r>
      <rPr>
        <sz val="9"/>
        <rFont val="Symbol"/>
        <family val="1"/>
      </rPr>
      <t></t>
    </r>
    <r>
      <rPr>
        <sz val="9"/>
        <rFont val="Times New Roman"/>
        <family val="1"/>
      </rPr>
      <t xml:space="preserve">      </t>
    </r>
    <r>
      <rPr>
        <sz val="9"/>
        <rFont val="Arial"/>
        <family val="2"/>
      </rPr>
      <t xml:space="preserve"> </t>
    </r>
    <r>
      <rPr>
        <b/>
        <sz val="9"/>
        <rFont val="Arial"/>
        <family val="2"/>
      </rPr>
      <t>Clasificación  por  Objeto  del  Gasto  (Capítulo  y  Concepto),  Formato  6  a)</t>
    </r>
    <r>
      <rPr>
        <sz val="9"/>
        <rFont val="Arial"/>
        <family val="2"/>
      </rPr>
      <t>.  Este  formato  es presentado por todos los Entes Públicos, bajo una clasificación de egresos por Capítulo y Concepto.</t>
    </r>
  </si>
  <si>
    <r>
      <rPr>
        <sz val="9"/>
        <rFont val="Symbol"/>
        <family val="1"/>
      </rPr>
      <t></t>
    </r>
    <r>
      <rPr>
        <sz val="9"/>
        <rFont val="Times New Roman"/>
        <family val="1"/>
      </rPr>
      <t xml:space="preserve">      </t>
    </r>
    <r>
      <rPr>
        <sz val="9"/>
        <rFont val="Arial"/>
        <family val="2"/>
      </rPr>
      <t xml:space="preserve"> </t>
    </r>
    <r>
      <rPr>
        <b/>
        <sz val="9"/>
        <rFont val="Arial"/>
        <family val="2"/>
      </rPr>
      <t>Clasificación Administrativa</t>
    </r>
    <r>
      <rPr>
        <sz val="9"/>
        <rFont val="Arial"/>
        <family val="2"/>
      </rPr>
      <t xml:space="preserve">, </t>
    </r>
    <r>
      <rPr>
        <b/>
        <sz val="9"/>
        <rFont val="Arial"/>
        <family val="2"/>
      </rPr>
      <t>Formato 6 b)</t>
    </r>
    <r>
      <rPr>
        <sz val="9"/>
        <rFont val="Arial"/>
        <family val="2"/>
      </rPr>
      <t>. Este formato es presentado de acuerdo a la estructura administrativa del Ente Público.</t>
    </r>
  </si>
  <si>
    <r>
      <rPr>
        <sz val="9"/>
        <rFont val="Symbol"/>
        <family val="1"/>
      </rPr>
      <t></t>
    </r>
    <r>
      <rPr>
        <sz val="9"/>
        <rFont val="Times New Roman"/>
        <family val="1"/>
      </rPr>
      <t xml:space="preserve">      </t>
    </r>
    <r>
      <rPr>
        <sz val="9"/>
        <rFont val="Arial"/>
        <family val="2"/>
      </rPr>
      <t xml:space="preserve"> </t>
    </r>
    <r>
      <rPr>
        <b/>
        <sz val="9"/>
        <rFont val="Arial"/>
        <family val="2"/>
      </rPr>
      <t xml:space="preserve">Clasificación Funcional (Finalidad y Función), Formato 6 c). </t>
    </r>
    <r>
      <rPr>
        <sz val="9"/>
        <rFont val="Arial"/>
        <family val="2"/>
      </rPr>
      <t>Este formato es presentado por cada Ente Público, atendiendo a la finalidad y función que tiene el gasto.</t>
    </r>
  </si>
  <si>
    <r>
      <rPr>
        <sz val="9"/>
        <rFont val="Symbol"/>
        <family val="1"/>
      </rPr>
      <t></t>
    </r>
    <r>
      <rPr>
        <sz val="9"/>
        <rFont val="Times New Roman"/>
        <family val="1"/>
      </rPr>
      <t xml:space="preserve">      </t>
    </r>
    <r>
      <rPr>
        <sz val="9"/>
        <rFont val="Arial"/>
        <family val="2"/>
      </rPr>
      <t xml:space="preserve"> </t>
    </r>
    <r>
      <rPr>
        <b/>
        <sz val="9"/>
        <rFont val="Arial"/>
        <family val="2"/>
      </rPr>
      <t>Clasificación de Servicios Personales por Categoría, Formato 6 d)</t>
    </r>
    <r>
      <rPr>
        <sz val="9"/>
        <rFont val="Arial"/>
        <family val="2"/>
      </rPr>
      <t>. Este formato es presentado por  cada  Ente  Público,  el  cual  deberá  incluir  el  importe  de  las  partidas,  independientemente  del capítulo en donde se registren dentro de la contabilidad. Este formato tiene como objetivo conjuntar la  información necesaria  para  validar el cumplimiento  del Artículo  10,  de  la  LDF al cierre  de cada ejercicio.  El  Total  del  Gasto  en  Servicios  Personales  no  necesariamente  deberá  coincidir  con  el renglón  de  Servicios  Personales  del  Estado  Analítico  del  Ejercicio  del  Presupuesto  de  Egresos Detallado, Clasificación por Objeto del Gasto (Capítulo y Concepto).</t>
    </r>
  </si>
  <si>
    <r>
      <rPr>
        <b/>
        <sz val="9"/>
        <rFont val="Arial"/>
        <family val="2"/>
      </rPr>
      <t xml:space="preserve">(d) Aprobado: </t>
    </r>
    <r>
      <rPr>
        <sz val="9"/>
        <rFont val="Arial"/>
        <family val="2"/>
      </rPr>
      <t>Esta información se presentará en términos anualizados.</t>
    </r>
  </si>
  <si>
    <r>
      <rPr>
        <b/>
        <sz val="9"/>
        <rFont val="Arial"/>
        <family val="2"/>
      </rPr>
      <t xml:space="preserve">(e) Subejercicio: </t>
    </r>
    <r>
      <rPr>
        <sz val="9"/>
        <rFont val="Arial"/>
        <family val="2"/>
      </rPr>
      <t>Representa el importe obtenido de la diferencia entre el Egreso Modificado y el Egreso Devengado.</t>
    </r>
  </si>
  <si>
    <t>Formato 6 a)     Estado Analítico del Ejercicio del Presupuesto de Egresos Detallado - LDF</t>
  </si>
  <si>
    <t>(Clasificación por Objeto del Gasto)</t>
  </si>
  <si>
    <t xml:space="preserve">a2) Remuneraciones al Personal de Carácter Transitorio </t>
  </si>
  <si>
    <t>SAN FRANCISCO SOLA, SOLA DE VEGA, OAXACA</t>
  </si>
  <si>
    <t xml:space="preserve">DEL 01 DE ENERO AL 31 DE DICIEMBRE DE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</si>
</sst>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theme="1"/>
      <name val="Calibri"/>
      <family val="2"/>
      <scheme val="minor"/>
    </font>
    <font>
      <b/>
      <sz val="9"/>
      <name val="Arial"/>
      <family val="2"/>
    </font>
    <font>
      <sz val="9"/>
      <name val="Arial"/>
      <family val="2"/>
    </font>
    <font>
      <sz val="9"/>
      <name val="Symbol"/>
      <family val="1"/>
    </font>
    <font>
      <sz val="9"/>
      <name val="Times New Roman"/>
      <family val="1"/>
    </font>
    <font>
      <sz val="11"/>
      <color theme="1"/>
      <name val="Calibri"/>
      <family val="2"/>
      <scheme val="minor"/>
    </font>
    <font>
      <b/>
      <sz val="11"/>
      <name val="Arial"/>
      <family val="2"/>
    </font>
    <font>
      <sz val="9"/>
      <color theme="1"/>
      <name val="Calibri"/>
      <family val="2"/>
      <scheme val="minor"/>
    </font>
    <font>
      <b/>
      <sz val="9"/>
      <color theme="1"/>
      <name val="Arial"/>
      <family val="2"/>
    </font>
    <font>
      <b/>
      <sz val="8"/>
      <color rgb="FF000000"/>
      <name val="Arial"/>
      <family val="2"/>
    </font>
    <font>
      <sz val="8"/>
      <color rgb="FF000000"/>
      <name val="Arial"/>
      <family val="2"/>
    </font>
    <font>
      <b/>
      <sz val="9"/>
      <color theme="1"/>
      <name val="Calibri"/>
      <family val="2"/>
      <scheme val="minor"/>
    </font>
  </fonts>
  <fills count="3">
    <fill>
      <patternFill patternType="none"/>
    </fill>
    <fill>
      <patternFill patternType="gray125"/>
    </fill>
    <fill>
      <patternFill patternType="solid">
        <fgColor rgb="FFD9D9D9"/>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5" fillId="0" borderId="0" applyFont="0" applyFill="0" applyBorder="0" applyAlignment="0" applyProtection="0"/>
  </cellStyleXfs>
  <cellXfs count="31">
    <xf numFmtId="0" fontId="0" fillId="0" borderId="0" xfId="0"/>
    <xf numFmtId="0" fontId="1" fillId="0" borderId="0" xfId="0" applyFont="1" applyFill="1" applyBorder="1" applyAlignment="1">
      <alignment horizontal="left" vertical="top" indent="5"/>
    </xf>
    <xf numFmtId="0" fontId="1" fillId="0" borderId="0" xfId="0" applyFont="1" applyFill="1" applyBorder="1" applyAlignment="1">
      <alignment horizontal="left" vertical="top" indent="2"/>
    </xf>
    <xf numFmtId="0" fontId="0" fillId="0" borderId="0" xfId="0" applyFill="1" applyBorder="1" applyAlignment="1">
      <alignment horizontal="left" vertical="top"/>
    </xf>
    <xf numFmtId="0" fontId="2"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horizontal="left" vertical="top" wrapText="1" indent="2"/>
    </xf>
    <xf numFmtId="43" fontId="7" fillId="0" borderId="1" xfId="1" applyFont="1" applyFill="1" applyBorder="1" applyAlignment="1">
      <alignment vertical="center" wrapText="1"/>
    </xf>
    <xf numFmtId="43" fontId="10" fillId="0" borderId="2" xfId="1" applyFont="1" applyBorder="1" applyAlignment="1">
      <alignment horizontal="right" wrapText="1"/>
    </xf>
    <xf numFmtId="43" fontId="0" fillId="0" borderId="0" xfId="1" applyFont="1" applyBorder="1"/>
    <xf numFmtId="43" fontId="0" fillId="0" borderId="0" xfId="1" applyFont="1"/>
    <xf numFmtId="43" fontId="9" fillId="0" borderId="0" xfId="1" applyFont="1" applyBorder="1" applyAlignment="1">
      <alignment wrapText="1"/>
    </xf>
    <xf numFmtId="43" fontId="7" fillId="0" borderId="0" xfId="1" applyFont="1"/>
    <xf numFmtId="43" fontId="1" fillId="2" borderId="1" xfId="1" applyFont="1" applyFill="1" applyBorder="1" applyAlignment="1">
      <alignment horizontal="center" vertical="center" wrapText="1"/>
    </xf>
    <xf numFmtId="43" fontId="1" fillId="0" borderId="1" xfId="1" applyFont="1" applyFill="1" applyBorder="1" applyAlignment="1">
      <alignment horizontal="center" vertical="center" wrapText="1"/>
    </xf>
    <xf numFmtId="43" fontId="1" fillId="0" borderId="1" xfId="1" applyFont="1" applyFill="1" applyBorder="1" applyAlignment="1">
      <alignment vertical="center" wrapText="1"/>
    </xf>
    <xf numFmtId="43" fontId="11" fillId="0" borderId="1" xfId="1" applyFont="1" applyFill="1" applyBorder="1" applyAlignment="1">
      <alignment vertical="center" wrapText="1"/>
    </xf>
    <xf numFmtId="43" fontId="7" fillId="0" borderId="0" xfId="1" applyFont="1" applyAlignment="1">
      <alignment vertical="center"/>
    </xf>
    <xf numFmtId="43" fontId="2" fillId="0" borderId="1" xfId="1" applyFont="1" applyFill="1" applyBorder="1" applyAlignment="1">
      <alignment vertical="center" wrapText="1"/>
    </xf>
    <xf numFmtId="43" fontId="10" fillId="0" borderId="2" xfId="1" applyFont="1" applyBorder="1" applyAlignment="1">
      <alignment horizontal="right" vertical="center" wrapText="1"/>
    </xf>
    <xf numFmtId="43" fontId="7" fillId="0" borderId="1" xfId="1" applyFont="1" applyFill="1" applyBorder="1" applyAlignment="1">
      <alignment horizontal="right" vertical="center" wrapText="1"/>
    </xf>
    <xf numFmtId="43" fontId="7" fillId="0" borderId="0" xfId="1" applyFont="1" applyFill="1" applyAlignment="1">
      <alignment vertical="center"/>
    </xf>
    <xf numFmtId="43" fontId="2" fillId="0" borderId="1" xfId="1" applyFont="1" applyFill="1" applyBorder="1" applyAlignment="1">
      <alignment horizontal="left" vertical="center" wrapText="1"/>
    </xf>
    <xf numFmtId="43" fontId="8" fillId="0" borderId="1" xfId="1" applyFont="1" applyBorder="1" applyAlignment="1">
      <alignment vertical="center"/>
    </xf>
    <xf numFmtId="43" fontId="0" fillId="0" borderId="0" xfId="1" applyFont="1" applyFill="1"/>
    <xf numFmtId="43" fontId="1" fillId="2" borderId="1" xfId="1" applyFont="1" applyFill="1" applyBorder="1" applyAlignment="1">
      <alignment horizontal="center" vertical="center" wrapText="1"/>
    </xf>
    <xf numFmtId="43" fontId="1" fillId="0" borderId="1" xfId="1" applyFont="1" applyFill="1" applyBorder="1" applyAlignment="1">
      <alignment horizontal="center" vertical="center" wrapText="1"/>
    </xf>
    <xf numFmtId="43" fontId="6" fillId="0" borderId="0" xfId="1" applyFont="1" applyFill="1" applyBorder="1" applyAlignment="1">
      <alignment horizontal="center" vertical="top"/>
    </xf>
    <xf numFmtId="43" fontId="6" fillId="0" borderId="1" xfId="1" applyFont="1" applyFill="1" applyBorder="1" applyAlignment="1">
      <alignment horizontal="center" vertical="top"/>
    </xf>
    <xf numFmtId="43" fontId="6" fillId="2" borderId="1" xfId="1" applyFont="1" applyFill="1" applyBorder="1" applyAlignment="1">
      <alignment horizontal="center" vertical="center" wrapText="1"/>
    </xf>
    <xf numFmtId="43" fontId="1" fillId="2" borderId="1" xfId="1" applyFont="1" applyFill="1" applyBorder="1" applyAlignment="1">
      <alignment horizontal="center"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7"/>
  <sheetViews>
    <sheetView tabSelected="1" topLeftCell="B1" workbookViewId="0">
      <selection activeCell="G160" sqref="G160"/>
    </sheetView>
  </sheetViews>
  <sheetFormatPr baseColWidth="10" defaultRowHeight="15" x14ac:dyDescent="0.25"/>
  <cols>
    <col min="1" max="1" width="35.7109375" style="10" customWidth="1"/>
    <col min="2" max="2" width="12.7109375" style="10" bestFit="1" customWidth="1"/>
    <col min="3" max="3" width="13.42578125" style="10" customWidth="1"/>
    <col min="4" max="4" width="17.28515625" style="24" customWidth="1"/>
    <col min="5" max="5" width="15" style="10" customWidth="1"/>
    <col min="6" max="6" width="15.140625" style="10" customWidth="1"/>
    <col min="7" max="7" width="13" style="24" customWidth="1"/>
    <col min="8" max="9" width="12" style="10" bestFit="1" customWidth="1"/>
    <col min="10" max="16384" width="11.42578125" style="10"/>
  </cols>
  <sheetData>
    <row r="1" spans="1:15" s="9" customFormat="1" ht="19.5" customHeight="1" x14ac:dyDescent="0.25">
      <c r="A1" s="27" t="s">
        <v>112</v>
      </c>
      <c r="B1" s="27"/>
      <c r="C1" s="27"/>
      <c r="D1" s="27"/>
      <c r="E1" s="27"/>
      <c r="F1" s="27"/>
      <c r="G1" s="27"/>
    </row>
    <row r="2" spans="1:15" ht="19.5" customHeight="1" x14ac:dyDescent="0.25">
      <c r="A2" s="28" t="s">
        <v>113</v>
      </c>
      <c r="B2" s="28"/>
      <c r="C2" s="28"/>
      <c r="D2" s="28"/>
      <c r="E2" s="28"/>
      <c r="F2" s="28"/>
      <c r="G2" s="28"/>
    </row>
    <row r="3" spans="1:15" ht="19.5" customHeight="1" x14ac:dyDescent="0.25">
      <c r="A3" s="29" t="s">
        <v>115</v>
      </c>
      <c r="B3" s="29"/>
      <c r="C3" s="29"/>
      <c r="D3" s="29"/>
      <c r="E3" s="29"/>
      <c r="F3" s="29"/>
      <c r="G3" s="29"/>
    </row>
    <row r="4" spans="1:15" ht="19.5" customHeight="1" x14ac:dyDescent="0.25">
      <c r="A4" s="29" t="s">
        <v>0</v>
      </c>
      <c r="B4" s="29"/>
      <c r="C4" s="29"/>
      <c r="D4" s="29"/>
      <c r="E4" s="29"/>
      <c r="F4" s="29"/>
      <c r="G4" s="29"/>
    </row>
    <row r="5" spans="1:15" ht="19.5" customHeight="1" x14ac:dyDescent="0.25">
      <c r="A5" s="29" t="s">
        <v>1</v>
      </c>
      <c r="B5" s="29"/>
      <c r="C5" s="29"/>
      <c r="D5" s="29"/>
      <c r="E5" s="29"/>
      <c r="F5" s="29"/>
      <c r="G5" s="29"/>
      <c r="J5" s="11"/>
      <c r="K5" s="11"/>
      <c r="L5" s="11"/>
      <c r="M5" s="11"/>
      <c r="N5" s="11"/>
      <c r="O5" s="11"/>
    </row>
    <row r="6" spans="1:15" ht="19.5" customHeight="1" x14ac:dyDescent="0.25">
      <c r="A6" s="29" t="s">
        <v>116</v>
      </c>
      <c r="B6" s="29"/>
      <c r="C6" s="29"/>
      <c r="D6" s="29"/>
      <c r="E6" s="29"/>
      <c r="F6" s="29"/>
      <c r="G6" s="29"/>
    </row>
    <row r="7" spans="1:15" s="12" customFormat="1" ht="12" x14ac:dyDescent="0.2">
      <c r="A7" s="30" t="s">
        <v>2</v>
      </c>
      <c r="B7" s="30"/>
      <c r="C7" s="30"/>
      <c r="D7" s="30"/>
      <c r="E7" s="30"/>
      <c r="F7" s="30"/>
      <c r="G7" s="30"/>
    </row>
    <row r="8" spans="1:15" s="12" customFormat="1" ht="12" x14ac:dyDescent="0.2">
      <c r="A8" s="25" t="s">
        <v>3</v>
      </c>
      <c r="B8" s="25" t="s">
        <v>4</v>
      </c>
      <c r="C8" s="25"/>
      <c r="D8" s="25"/>
      <c r="E8" s="25"/>
      <c r="F8" s="25"/>
      <c r="G8" s="26" t="s">
        <v>5</v>
      </c>
    </row>
    <row r="9" spans="1:15" s="12" customFormat="1" ht="29.25" customHeight="1" x14ac:dyDescent="0.2">
      <c r="A9" s="25"/>
      <c r="B9" s="13" t="s">
        <v>6</v>
      </c>
      <c r="C9" s="13" t="s">
        <v>7</v>
      </c>
      <c r="D9" s="14" t="s">
        <v>8</v>
      </c>
      <c r="E9" s="13" t="s">
        <v>9</v>
      </c>
      <c r="F9" s="13" t="s">
        <v>10</v>
      </c>
      <c r="G9" s="26"/>
    </row>
    <row r="10" spans="1:15" s="17" customFormat="1" ht="32.25" customHeight="1" x14ac:dyDescent="0.25">
      <c r="A10" s="15" t="s">
        <v>11</v>
      </c>
      <c r="B10" s="16">
        <f>B11+B19+B29+B39+B49+B59+B63+B72+B76</f>
        <v>2624996</v>
      </c>
      <c r="C10" s="16">
        <f>C11+C19+C29+C39+C49+C59+C63+C72+C76</f>
        <v>411449.03</v>
      </c>
      <c r="D10" s="16">
        <f t="shared" ref="D10:F10" si="0">D11+D19+D29+D39+D49+D59+D63+D72+D76</f>
        <v>3036445.0300000003</v>
      </c>
      <c r="E10" s="16">
        <f>E11+E19+E29+E39+E49+E59+E63+E72+E76</f>
        <v>2948596.73</v>
      </c>
      <c r="F10" s="16">
        <f t="shared" si="0"/>
        <v>2948596.73</v>
      </c>
      <c r="G10" s="16">
        <f>G11+G19+G29+G39+G49+G59+G63+G72+G76</f>
        <v>87848.300000000017</v>
      </c>
    </row>
    <row r="11" spans="1:15" s="17" customFormat="1" ht="32.25" customHeight="1" x14ac:dyDescent="0.25">
      <c r="A11" s="18" t="s">
        <v>12</v>
      </c>
      <c r="B11" s="7">
        <f>SUM(B12:B18)</f>
        <v>1757920.8</v>
      </c>
      <c r="C11" s="7">
        <f t="shared" ref="C11:G11" si="1">SUM(C12:C18)</f>
        <v>67479.66</v>
      </c>
      <c r="D11" s="7">
        <f t="shared" si="1"/>
        <v>1825400.46</v>
      </c>
      <c r="E11" s="7">
        <f t="shared" si="1"/>
        <v>1824080.46</v>
      </c>
      <c r="F11" s="7">
        <f t="shared" si="1"/>
        <v>1824080.46</v>
      </c>
      <c r="G11" s="7">
        <f t="shared" si="1"/>
        <v>1320</v>
      </c>
    </row>
    <row r="12" spans="1:15" s="17" customFormat="1" ht="32.25" customHeight="1" x14ac:dyDescent="0.25">
      <c r="A12" s="18" t="s">
        <v>13</v>
      </c>
      <c r="B12" s="19">
        <v>1757920.8</v>
      </c>
      <c r="C12" s="19">
        <v>-45663.27</v>
      </c>
      <c r="D12" s="20">
        <f>B12+C12</f>
        <v>1712257.53</v>
      </c>
      <c r="E12" s="19">
        <v>1712257.53</v>
      </c>
      <c r="F12" s="19">
        <f>E12</f>
        <v>1712257.53</v>
      </c>
      <c r="G12" s="7">
        <f>D12-E12</f>
        <v>0</v>
      </c>
    </row>
    <row r="13" spans="1:15" s="17" customFormat="1" ht="32.25" customHeight="1" x14ac:dyDescent="0.25">
      <c r="A13" s="18" t="s">
        <v>14</v>
      </c>
      <c r="B13" s="19">
        <v>0</v>
      </c>
      <c r="C13" s="19">
        <v>42350</v>
      </c>
      <c r="D13" s="7">
        <f t="shared" ref="D13:D17" si="2">B13+C13</f>
        <v>42350</v>
      </c>
      <c r="E13" s="19">
        <v>41130</v>
      </c>
      <c r="F13" s="19">
        <f>E13</f>
        <v>41130</v>
      </c>
      <c r="G13" s="7">
        <f t="shared" ref="G13:G18" si="3">D13-E13</f>
        <v>1220</v>
      </c>
      <c r="I13" s="10"/>
    </row>
    <row r="14" spans="1:15" s="17" customFormat="1" ht="32.25" customHeight="1" x14ac:dyDescent="0.25">
      <c r="A14" s="18" t="s">
        <v>15</v>
      </c>
      <c r="B14" s="19">
        <v>0</v>
      </c>
      <c r="C14" s="19">
        <v>70792.929999999993</v>
      </c>
      <c r="D14" s="7">
        <f t="shared" si="2"/>
        <v>70792.929999999993</v>
      </c>
      <c r="E14" s="19">
        <v>70692.929999999993</v>
      </c>
      <c r="F14" s="19">
        <f>E14</f>
        <v>70692.929999999993</v>
      </c>
      <c r="G14" s="7">
        <f t="shared" si="3"/>
        <v>100</v>
      </c>
    </row>
    <row r="15" spans="1:15" s="17" customFormat="1" ht="32.25" customHeight="1" x14ac:dyDescent="0.25">
      <c r="A15" s="18" t="s">
        <v>16</v>
      </c>
      <c r="B15" s="19">
        <v>0</v>
      </c>
      <c r="C15" s="19">
        <v>0</v>
      </c>
      <c r="D15" s="7">
        <f t="shared" si="2"/>
        <v>0</v>
      </c>
      <c r="E15" s="19">
        <v>0</v>
      </c>
      <c r="F15" s="19">
        <v>0</v>
      </c>
      <c r="G15" s="7">
        <f t="shared" si="3"/>
        <v>0</v>
      </c>
    </row>
    <row r="16" spans="1:15" s="17" customFormat="1" ht="32.25" customHeight="1" x14ac:dyDescent="0.25">
      <c r="A16" s="18" t="s">
        <v>17</v>
      </c>
      <c r="B16" s="19">
        <v>0</v>
      </c>
      <c r="C16" s="19">
        <v>0</v>
      </c>
      <c r="D16" s="7">
        <f t="shared" si="2"/>
        <v>0</v>
      </c>
      <c r="E16" s="19">
        <v>0</v>
      </c>
      <c r="F16" s="19">
        <v>0</v>
      </c>
      <c r="G16" s="7">
        <f t="shared" si="3"/>
        <v>0</v>
      </c>
    </row>
    <row r="17" spans="1:9" s="17" customFormat="1" ht="32.25" customHeight="1" x14ac:dyDescent="0.25">
      <c r="A17" s="18" t="s">
        <v>18</v>
      </c>
      <c r="B17" s="19">
        <v>0</v>
      </c>
      <c r="C17" s="19">
        <v>0</v>
      </c>
      <c r="D17" s="7">
        <f t="shared" si="2"/>
        <v>0</v>
      </c>
      <c r="E17" s="19">
        <v>0</v>
      </c>
      <c r="F17" s="19">
        <v>0</v>
      </c>
      <c r="G17" s="7">
        <f t="shared" si="3"/>
        <v>0</v>
      </c>
    </row>
    <row r="18" spans="1:9" s="17" customFormat="1" ht="32.25" customHeight="1" x14ac:dyDescent="0.25">
      <c r="A18" s="18" t="s">
        <v>19</v>
      </c>
      <c r="B18" s="19">
        <v>0</v>
      </c>
      <c r="C18" s="19">
        <v>0</v>
      </c>
      <c r="D18" s="7">
        <v>0</v>
      </c>
      <c r="E18" s="19">
        <v>0</v>
      </c>
      <c r="F18" s="19">
        <v>0</v>
      </c>
      <c r="G18" s="7">
        <f t="shared" si="3"/>
        <v>0</v>
      </c>
    </row>
    <row r="19" spans="1:9" s="17" customFormat="1" ht="32.25" customHeight="1" x14ac:dyDescent="0.25">
      <c r="A19" s="18" t="s">
        <v>20</v>
      </c>
      <c r="B19" s="7">
        <f>SUM(B20:B28)</f>
        <v>232597.58000000002</v>
      </c>
      <c r="C19" s="7">
        <f t="shared" ref="C19:G19" si="4">SUM(C20:C28)</f>
        <v>203472.12000000002</v>
      </c>
      <c r="D19" s="7">
        <f t="shared" si="4"/>
        <v>436069.7</v>
      </c>
      <c r="E19" s="7">
        <f>SUM(E20:E28)</f>
        <v>381527.91</v>
      </c>
      <c r="F19" s="7">
        <f>SUM(F20:F28)</f>
        <v>381527.91</v>
      </c>
      <c r="G19" s="7">
        <f t="shared" si="4"/>
        <v>54541.790000000045</v>
      </c>
      <c r="I19" s="10"/>
    </row>
    <row r="20" spans="1:9" s="17" customFormat="1" ht="32.25" customHeight="1" x14ac:dyDescent="0.25">
      <c r="A20" s="18" t="s">
        <v>21</v>
      </c>
      <c r="B20" s="19">
        <v>95500</v>
      </c>
      <c r="C20" s="19">
        <v>-29649.37</v>
      </c>
      <c r="D20" s="7">
        <f>B20+C20</f>
        <v>65850.63</v>
      </c>
      <c r="E20" s="19">
        <v>54060.73</v>
      </c>
      <c r="F20" s="19">
        <f>E20</f>
        <v>54060.73</v>
      </c>
      <c r="G20" s="7">
        <f>D20-E20</f>
        <v>11789.900000000001</v>
      </c>
    </row>
    <row r="21" spans="1:9" s="17" customFormat="1" ht="32.25" customHeight="1" x14ac:dyDescent="0.25">
      <c r="A21" s="18" t="s">
        <v>22</v>
      </c>
      <c r="B21" s="19">
        <v>17500</v>
      </c>
      <c r="C21" s="19">
        <v>15149.22</v>
      </c>
      <c r="D21" s="7">
        <f>B21+C21</f>
        <v>32649.22</v>
      </c>
      <c r="E21" s="19">
        <v>32413.01</v>
      </c>
      <c r="F21" s="19">
        <f>E21</f>
        <v>32413.01</v>
      </c>
      <c r="G21" s="7">
        <f>D21-E21</f>
        <v>236.21000000000276</v>
      </c>
    </row>
    <row r="22" spans="1:9" s="17" customFormat="1" ht="32.25" customHeight="1" x14ac:dyDescent="0.25">
      <c r="A22" s="18" t="s">
        <v>23</v>
      </c>
      <c r="B22" s="19">
        <v>0</v>
      </c>
      <c r="C22" s="19">
        <v>0</v>
      </c>
      <c r="D22" s="7">
        <f t="shared" ref="D22:D25" si="5">B22+C22</f>
        <v>0</v>
      </c>
      <c r="E22" s="19">
        <v>0</v>
      </c>
      <c r="F22" s="19">
        <f t="shared" ref="F22:F28" si="6">E22</f>
        <v>0</v>
      </c>
      <c r="G22" s="7">
        <f t="shared" ref="G22:G25" si="7">D22-E22</f>
        <v>0</v>
      </c>
    </row>
    <row r="23" spans="1:9" s="17" customFormat="1" ht="32.25" customHeight="1" x14ac:dyDescent="0.25">
      <c r="A23" s="18" t="s">
        <v>24</v>
      </c>
      <c r="B23" s="19">
        <v>13000</v>
      </c>
      <c r="C23" s="19">
        <v>41043.870000000003</v>
      </c>
      <c r="D23" s="7">
        <f t="shared" si="5"/>
        <v>54043.87</v>
      </c>
      <c r="E23" s="19">
        <v>51891.82</v>
      </c>
      <c r="F23" s="19">
        <f t="shared" si="6"/>
        <v>51891.82</v>
      </c>
      <c r="G23" s="7">
        <f t="shared" si="7"/>
        <v>2152.0500000000029</v>
      </c>
    </row>
    <row r="24" spans="1:9" s="17" customFormat="1" ht="32.25" customHeight="1" x14ac:dyDescent="0.25">
      <c r="A24" s="18" t="s">
        <v>25</v>
      </c>
      <c r="B24" s="19">
        <v>16000</v>
      </c>
      <c r="C24" s="19">
        <v>4643.16</v>
      </c>
      <c r="D24" s="7">
        <f t="shared" si="5"/>
        <v>20643.16</v>
      </c>
      <c r="E24" s="19">
        <v>8485.42</v>
      </c>
      <c r="F24" s="19">
        <f t="shared" si="6"/>
        <v>8485.42</v>
      </c>
      <c r="G24" s="7">
        <f t="shared" si="7"/>
        <v>12157.74</v>
      </c>
    </row>
    <row r="25" spans="1:9" s="17" customFormat="1" ht="32.25" customHeight="1" x14ac:dyDescent="0.25">
      <c r="A25" s="18" t="s">
        <v>26</v>
      </c>
      <c r="B25" s="19">
        <v>70597.58</v>
      </c>
      <c r="C25" s="19">
        <v>135939.89000000001</v>
      </c>
      <c r="D25" s="7">
        <f t="shared" si="5"/>
        <v>206537.47000000003</v>
      </c>
      <c r="E25" s="19">
        <v>188188.96</v>
      </c>
      <c r="F25" s="19">
        <f t="shared" si="6"/>
        <v>188188.96</v>
      </c>
      <c r="G25" s="7">
        <f t="shared" si="7"/>
        <v>18348.510000000038</v>
      </c>
    </row>
    <row r="26" spans="1:9" s="17" customFormat="1" ht="32.25" customHeight="1" x14ac:dyDescent="0.25">
      <c r="A26" s="18" t="s">
        <v>27</v>
      </c>
      <c r="B26" s="19">
        <v>0</v>
      </c>
      <c r="C26" s="19">
        <v>2000</v>
      </c>
      <c r="D26" s="7">
        <f t="shared" ref="D26:D28" si="8">B26+C26</f>
        <v>2000</v>
      </c>
      <c r="E26" s="19">
        <v>411.99</v>
      </c>
      <c r="F26" s="19">
        <f t="shared" si="6"/>
        <v>411.99</v>
      </c>
      <c r="G26" s="7">
        <f t="shared" ref="G26:G28" si="9">D26-E26</f>
        <v>1588.01</v>
      </c>
    </row>
    <row r="27" spans="1:9" s="17" customFormat="1" ht="32.25" customHeight="1" x14ac:dyDescent="0.25">
      <c r="A27" s="18" t="s">
        <v>28</v>
      </c>
      <c r="B27" s="19">
        <v>0</v>
      </c>
      <c r="C27" s="19">
        <v>0</v>
      </c>
      <c r="D27" s="7">
        <f t="shared" si="8"/>
        <v>0</v>
      </c>
      <c r="E27" s="19">
        <v>0</v>
      </c>
      <c r="F27" s="19">
        <f t="shared" si="6"/>
        <v>0</v>
      </c>
      <c r="G27" s="7">
        <f t="shared" si="9"/>
        <v>0</v>
      </c>
    </row>
    <row r="28" spans="1:9" s="17" customFormat="1" ht="32.25" customHeight="1" x14ac:dyDescent="0.25">
      <c r="A28" s="18" t="s">
        <v>29</v>
      </c>
      <c r="B28" s="19">
        <v>20000</v>
      </c>
      <c r="C28" s="19">
        <v>34345.35</v>
      </c>
      <c r="D28" s="7">
        <f t="shared" si="8"/>
        <v>54345.35</v>
      </c>
      <c r="E28" s="19">
        <v>46075.98</v>
      </c>
      <c r="F28" s="19">
        <f t="shared" si="6"/>
        <v>46075.98</v>
      </c>
      <c r="G28" s="7">
        <f t="shared" si="9"/>
        <v>8269.3699999999953</v>
      </c>
    </row>
    <row r="29" spans="1:9" s="17" customFormat="1" ht="32.25" customHeight="1" x14ac:dyDescent="0.25">
      <c r="A29" s="18" t="s">
        <v>30</v>
      </c>
      <c r="B29" s="7">
        <f>SUM(B30:B38)</f>
        <v>574477.62</v>
      </c>
      <c r="C29" s="7">
        <f>SUM(C30:C38)</f>
        <v>135398.33000000002</v>
      </c>
      <c r="D29" s="7">
        <f t="shared" ref="D29:G29" si="10">SUM(D30:D38)</f>
        <v>709875.95</v>
      </c>
      <c r="E29" s="7">
        <f t="shared" si="10"/>
        <v>677989.44000000006</v>
      </c>
      <c r="F29" s="7">
        <f t="shared" si="10"/>
        <v>677989.44000000006</v>
      </c>
      <c r="G29" s="7">
        <f t="shared" si="10"/>
        <v>31886.509999999977</v>
      </c>
      <c r="I29" s="10"/>
    </row>
    <row r="30" spans="1:9" s="17" customFormat="1" ht="25.5" customHeight="1" x14ac:dyDescent="0.2">
      <c r="A30" s="18" t="s">
        <v>31</v>
      </c>
      <c r="B30" s="8">
        <v>83000</v>
      </c>
      <c r="C30" s="8">
        <v>92845.98</v>
      </c>
      <c r="D30" s="7">
        <f>B30+C30</f>
        <v>175845.97999999998</v>
      </c>
      <c r="E30" s="8">
        <v>168365.48</v>
      </c>
      <c r="F30" s="8">
        <f>E30</f>
        <v>168365.48</v>
      </c>
      <c r="G30" s="7">
        <f>D30-E30</f>
        <v>7480.4999999999709</v>
      </c>
    </row>
    <row r="31" spans="1:9" s="17" customFormat="1" ht="24.75" customHeight="1" x14ac:dyDescent="0.2">
      <c r="A31" s="18" t="s">
        <v>32</v>
      </c>
      <c r="B31" s="8">
        <v>18000</v>
      </c>
      <c r="C31" s="8">
        <v>3750</v>
      </c>
      <c r="D31" s="7">
        <f t="shared" ref="D31:D38" si="11">B31+C31</f>
        <v>21750</v>
      </c>
      <c r="E31" s="8">
        <v>11750</v>
      </c>
      <c r="F31" s="8">
        <f t="shared" ref="F31:F38" si="12">E31</f>
        <v>11750</v>
      </c>
      <c r="G31" s="7">
        <f t="shared" ref="G31:G38" si="13">D31-E31</f>
        <v>10000</v>
      </c>
    </row>
    <row r="32" spans="1:9" s="17" customFormat="1" ht="32.25" customHeight="1" x14ac:dyDescent="0.2">
      <c r="A32" s="18" t="s">
        <v>33</v>
      </c>
      <c r="B32" s="8">
        <v>228000</v>
      </c>
      <c r="C32" s="8">
        <v>13883.69</v>
      </c>
      <c r="D32" s="7">
        <f t="shared" si="11"/>
        <v>241883.69</v>
      </c>
      <c r="E32" s="8">
        <v>239883.69</v>
      </c>
      <c r="F32" s="8">
        <f t="shared" si="12"/>
        <v>239883.69</v>
      </c>
      <c r="G32" s="7">
        <f t="shared" si="13"/>
        <v>2000</v>
      </c>
    </row>
    <row r="33" spans="1:9" s="21" customFormat="1" ht="32.25" customHeight="1" x14ac:dyDescent="0.2">
      <c r="A33" s="18" t="s">
        <v>34</v>
      </c>
      <c r="B33" s="8">
        <v>1000</v>
      </c>
      <c r="C33" s="8">
        <v>4382.5200000000004</v>
      </c>
      <c r="D33" s="7">
        <f t="shared" si="11"/>
        <v>5382.52</v>
      </c>
      <c r="E33" s="8">
        <v>4792.18</v>
      </c>
      <c r="F33" s="8">
        <f t="shared" si="12"/>
        <v>4792.18</v>
      </c>
      <c r="G33" s="7">
        <f t="shared" si="13"/>
        <v>590.34000000000015</v>
      </c>
    </row>
    <row r="34" spans="1:9" s="17" customFormat="1" ht="32.25" customHeight="1" x14ac:dyDescent="0.2">
      <c r="A34" s="18" t="s">
        <v>35</v>
      </c>
      <c r="B34" s="8">
        <v>13500</v>
      </c>
      <c r="C34" s="8">
        <v>37774</v>
      </c>
      <c r="D34" s="7">
        <f t="shared" si="11"/>
        <v>51274</v>
      </c>
      <c r="E34" s="8">
        <v>49186.07</v>
      </c>
      <c r="F34" s="8">
        <f t="shared" si="12"/>
        <v>49186.07</v>
      </c>
      <c r="G34" s="7">
        <f t="shared" si="13"/>
        <v>2087.9300000000003</v>
      </c>
    </row>
    <row r="35" spans="1:9" s="17" customFormat="1" ht="32.25" customHeight="1" x14ac:dyDescent="0.2">
      <c r="A35" s="18" t="s">
        <v>36</v>
      </c>
      <c r="B35" s="8">
        <v>2000</v>
      </c>
      <c r="C35" s="8">
        <v>5370</v>
      </c>
      <c r="D35" s="7">
        <f t="shared" si="11"/>
        <v>7370</v>
      </c>
      <c r="E35" s="8">
        <v>7370</v>
      </c>
      <c r="F35" s="8">
        <f t="shared" si="12"/>
        <v>7370</v>
      </c>
      <c r="G35" s="7">
        <f t="shared" si="13"/>
        <v>0</v>
      </c>
    </row>
    <row r="36" spans="1:9" s="17" customFormat="1" ht="32.25" customHeight="1" x14ac:dyDescent="0.2">
      <c r="A36" s="18" t="s">
        <v>37</v>
      </c>
      <c r="B36" s="8">
        <v>57000</v>
      </c>
      <c r="C36" s="8">
        <v>12810.41</v>
      </c>
      <c r="D36" s="7">
        <f t="shared" si="11"/>
        <v>69810.41</v>
      </c>
      <c r="E36" s="8">
        <v>63855</v>
      </c>
      <c r="F36" s="8">
        <f t="shared" si="12"/>
        <v>63855</v>
      </c>
      <c r="G36" s="7">
        <f t="shared" si="13"/>
        <v>5955.4100000000035</v>
      </c>
    </row>
    <row r="37" spans="1:9" s="17" customFormat="1" ht="32.25" customHeight="1" x14ac:dyDescent="0.2">
      <c r="A37" s="18" t="s">
        <v>38</v>
      </c>
      <c r="B37" s="8">
        <v>90000</v>
      </c>
      <c r="C37" s="8">
        <v>-27834.27</v>
      </c>
      <c r="D37" s="7">
        <f t="shared" si="11"/>
        <v>62165.729999999996</v>
      </c>
      <c r="E37" s="8">
        <v>62165.73</v>
      </c>
      <c r="F37" s="8">
        <f t="shared" si="12"/>
        <v>62165.73</v>
      </c>
      <c r="G37" s="7">
        <f t="shared" si="13"/>
        <v>0</v>
      </c>
    </row>
    <row r="38" spans="1:9" s="17" customFormat="1" ht="32.25" customHeight="1" x14ac:dyDescent="0.2">
      <c r="A38" s="18" t="s">
        <v>39</v>
      </c>
      <c r="B38" s="8">
        <v>81977.62</v>
      </c>
      <c r="C38" s="8">
        <v>-7584</v>
      </c>
      <c r="D38" s="7">
        <f t="shared" si="11"/>
        <v>74393.62</v>
      </c>
      <c r="E38" s="8">
        <v>70621.289999999994</v>
      </c>
      <c r="F38" s="8">
        <f t="shared" si="12"/>
        <v>70621.289999999994</v>
      </c>
      <c r="G38" s="7">
        <f t="shared" si="13"/>
        <v>3772.3300000000017</v>
      </c>
    </row>
    <row r="39" spans="1:9" s="17" customFormat="1" ht="48" customHeight="1" x14ac:dyDescent="0.25">
      <c r="A39" s="18" t="s">
        <v>40</v>
      </c>
      <c r="B39" s="7">
        <f>SUM(B40:B48)</f>
        <v>60000</v>
      </c>
      <c r="C39" s="7">
        <f t="shared" ref="C39:G39" si="14">SUM(C40:C48)</f>
        <v>-10751</v>
      </c>
      <c r="D39" s="7">
        <f t="shared" si="14"/>
        <v>49249</v>
      </c>
      <c r="E39" s="7">
        <f t="shared" si="14"/>
        <v>49149</v>
      </c>
      <c r="F39" s="7">
        <f t="shared" si="14"/>
        <v>49149</v>
      </c>
      <c r="G39" s="7">
        <f t="shared" si="14"/>
        <v>100</v>
      </c>
    </row>
    <row r="40" spans="1:9" s="17" customFormat="1" ht="32.25" customHeight="1" x14ac:dyDescent="0.25">
      <c r="A40" s="18" t="s">
        <v>41</v>
      </c>
      <c r="B40" s="8">
        <v>0</v>
      </c>
      <c r="C40" s="8">
        <v>0</v>
      </c>
      <c r="D40" s="7">
        <f t="shared" ref="D40" si="15">B40+C40</f>
        <v>0</v>
      </c>
      <c r="E40" s="8">
        <v>0</v>
      </c>
      <c r="F40" s="8">
        <f>E40</f>
        <v>0</v>
      </c>
      <c r="G40" s="7">
        <f>D40-E40</f>
        <v>0</v>
      </c>
      <c r="I40" s="10"/>
    </row>
    <row r="41" spans="1:9" s="17" customFormat="1" ht="32.25" customHeight="1" x14ac:dyDescent="0.2">
      <c r="A41" s="18" t="s">
        <v>42</v>
      </c>
      <c r="B41" s="8">
        <v>0</v>
      </c>
      <c r="C41" s="8">
        <v>0</v>
      </c>
      <c r="D41" s="7">
        <f t="shared" ref="D41:D48" si="16">B41+C41</f>
        <v>0</v>
      </c>
      <c r="E41" s="8">
        <v>0</v>
      </c>
      <c r="F41" s="8">
        <f t="shared" ref="F41:F48" si="17">E41</f>
        <v>0</v>
      </c>
      <c r="G41" s="7">
        <f t="shared" ref="G41:G48" si="18">D41-E41</f>
        <v>0</v>
      </c>
    </row>
    <row r="42" spans="1:9" s="17" customFormat="1" ht="32.25" customHeight="1" x14ac:dyDescent="0.2">
      <c r="A42" s="18" t="s">
        <v>43</v>
      </c>
      <c r="B42" s="8">
        <v>0</v>
      </c>
      <c r="C42" s="8">
        <v>0</v>
      </c>
      <c r="D42" s="7">
        <f t="shared" si="16"/>
        <v>0</v>
      </c>
      <c r="E42" s="8">
        <v>0</v>
      </c>
      <c r="F42" s="8">
        <f t="shared" si="17"/>
        <v>0</v>
      </c>
      <c r="G42" s="7">
        <f t="shared" si="18"/>
        <v>0</v>
      </c>
    </row>
    <row r="43" spans="1:9" s="17" customFormat="1" ht="32.25" customHeight="1" x14ac:dyDescent="0.25">
      <c r="A43" s="18" t="s">
        <v>44</v>
      </c>
      <c r="B43" s="8">
        <v>60000</v>
      </c>
      <c r="C43" s="8">
        <v>-10751</v>
      </c>
      <c r="D43" s="7">
        <f t="shared" si="16"/>
        <v>49249</v>
      </c>
      <c r="E43" s="8">
        <v>49149</v>
      </c>
      <c r="F43" s="8">
        <f t="shared" si="17"/>
        <v>49149</v>
      </c>
      <c r="G43" s="7">
        <f t="shared" si="18"/>
        <v>100</v>
      </c>
      <c r="I43" s="10"/>
    </row>
    <row r="44" spans="1:9" s="17" customFormat="1" ht="26.25" customHeight="1" x14ac:dyDescent="0.2">
      <c r="A44" s="18" t="s">
        <v>45</v>
      </c>
      <c r="B44" s="8">
        <v>0</v>
      </c>
      <c r="C44" s="8">
        <v>0</v>
      </c>
      <c r="D44" s="7">
        <f t="shared" si="16"/>
        <v>0</v>
      </c>
      <c r="E44" s="8">
        <v>0</v>
      </c>
      <c r="F44" s="8">
        <f t="shared" si="17"/>
        <v>0</v>
      </c>
      <c r="G44" s="7">
        <f t="shared" si="18"/>
        <v>0</v>
      </c>
    </row>
    <row r="45" spans="1:9" s="17" customFormat="1" ht="32.25" customHeight="1" x14ac:dyDescent="0.2">
      <c r="A45" s="18" t="s">
        <v>46</v>
      </c>
      <c r="B45" s="8">
        <v>0</v>
      </c>
      <c r="C45" s="8">
        <v>0</v>
      </c>
      <c r="D45" s="7">
        <f t="shared" si="16"/>
        <v>0</v>
      </c>
      <c r="E45" s="8">
        <v>0</v>
      </c>
      <c r="F45" s="8">
        <f t="shared" si="17"/>
        <v>0</v>
      </c>
      <c r="G45" s="7">
        <f t="shared" si="18"/>
        <v>0</v>
      </c>
    </row>
    <row r="46" spans="1:9" s="17" customFormat="1" ht="32.25" customHeight="1" x14ac:dyDescent="0.2">
      <c r="A46" s="18" t="s">
        <v>47</v>
      </c>
      <c r="B46" s="8">
        <v>0</v>
      </c>
      <c r="C46" s="8">
        <v>0</v>
      </c>
      <c r="D46" s="7">
        <f t="shared" si="16"/>
        <v>0</v>
      </c>
      <c r="E46" s="8">
        <v>0</v>
      </c>
      <c r="F46" s="8">
        <f t="shared" si="17"/>
        <v>0</v>
      </c>
      <c r="G46" s="7">
        <f t="shared" si="18"/>
        <v>0</v>
      </c>
    </row>
    <row r="47" spans="1:9" s="17" customFormat="1" ht="25.5" customHeight="1" x14ac:dyDescent="0.2">
      <c r="A47" s="18" t="s">
        <v>48</v>
      </c>
      <c r="B47" s="8">
        <v>0</v>
      </c>
      <c r="C47" s="8">
        <v>0</v>
      </c>
      <c r="D47" s="7">
        <f t="shared" si="16"/>
        <v>0</v>
      </c>
      <c r="E47" s="8">
        <v>0</v>
      </c>
      <c r="F47" s="8">
        <f t="shared" si="17"/>
        <v>0</v>
      </c>
      <c r="G47" s="7">
        <f t="shared" si="18"/>
        <v>0</v>
      </c>
    </row>
    <row r="48" spans="1:9" s="17" customFormat="1" ht="27.75" customHeight="1" x14ac:dyDescent="0.2">
      <c r="A48" s="18" t="s">
        <v>49</v>
      </c>
      <c r="B48" s="8">
        <v>0</v>
      </c>
      <c r="C48" s="8">
        <v>0</v>
      </c>
      <c r="D48" s="7">
        <f t="shared" si="16"/>
        <v>0</v>
      </c>
      <c r="E48" s="8">
        <v>0</v>
      </c>
      <c r="F48" s="8">
        <f t="shared" si="17"/>
        <v>0</v>
      </c>
      <c r="G48" s="7">
        <f t="shared" si="18"/>
        <v>0</v>
      </c>
    </row>
    <row r="49" spans="1:10" s="17" customFormat="1" ht="37.5" customHeight="1" x14ac:dyDescent="0.25">
      <c r="A49" s="18" t="s">
        <v>50</v>
      </c>
      <c r="B49" s="7">
        <f>SUM(B50:B58)</f>
        <v>0</v>
      </c>
      <c r="C49" s="7">
        <f t="shared" ref="C49:G49" si="19">SUM(C50:C58)</f>
        <v>15849.92</v>
      </c>
      <c r="D49" s="7">
        <f t="shared" si="19"/>
        <v>15849.92</v>
      </c>
      <c r="E49" s="7">
        <f t="shared" si="19"/>
        <v>15849.92</v>
      </c>
      <c r="F49" s="7">
        <f t="shared" si="19"/>
        <v>15849.92</v>
      </c>
      <c r="G49" s="7">
        <f t="shared" si="19"/>
        <v>0</v>
      </c>
    </row>
    <row r="50" spans="1:10" s="17" customFormat="1" ht="32.25" customHeight="1" x14ac:dyDescent="0.2">
      <c r="A50" s="18" t="s">
        <v>51</v>
      </c>
      <c r="B50" s="8">
        <v>0</v>
      </c>
      <c r="C50" s="8">
        <v>5336</v>
      </c>
      <c r="D50" s="7">
        <f>B50+C50</f>
        <v>5336</v>
      </c>
      <c r="E50" s="8">
        <v>5336</v>
      </c>
      <c r="F50" s="8">
        <f>E50</f>
        <v>5336</v>
      </c>
      <c r="G50" s="7">
        <f>+D50-E50</f>
        <v>0</v>
      </c>
    </row>
    <row r="51" spans="1:10" s="17" customFormat="1" ht="32.25" customHeight="1" x14ac:dyDescent="0.2">
      <c r="A51" s="18" t="s">
        <v>52</v>
      </c>
      <c r="B51" s="8">
        <v>0</v>
      </c>
      <c r="C51" s="8">
        <v>9003.92</v>
      </c>
      <c r="D51" s="7">
        <f>B51+C51</f>
        <v>9003.92</v>
      </c>
      <c r="E51" s="8">
        <v>9003.92</v>
      </c>
      <c r="F51" s="8">
        <f t="shared" ref="F51:F58" si="20">E51</f>
        <v>9003.92</v>
      </c>
      <c r="G51" s="7">
        <f t="shared" ref="G51:G58" si="21">+D51-E51</f>
        <v>0</v>
      </c>
    </row>
    <row r="52" spans="1:10" s="17" customFormat="1" ht="32.25" customHeight="1" x14ac:dyDescent="0.2">
      <c r="A52" s="18" t="s">
        <v>53</v>
      </c>
      <c r="B52" s="8">
        <v>0</v>
      </c>
      <c r="C52" s="8">
        <v>0</v>
      </c>
      <c r="D52" s="7">
        <f t="shared" ref="D52:D58" si="22">B52+C52</f>
        <v>0</v>
      </c>
      <c r="E52" s="8">
        <v>0</v>
      </c>
      <c r="F52" s="8">
        <f t="shared" si="20"/>
        <v>0</v>
      </c>
      <c r="G52" s="7">
        <f t="shared" si="21"/>
        <v>0</v>
      </c>
    </row>
    <row r="53" spans="1:10" s="17" customFormat="1" ht="26.25" customHeight="1" x14ac:dyDescent="0.2">
      <c r="A53" s="18" t="s">
        <v>54</v>
      </c>
      <c r="B53" s="8">
        <v>0</v>
      </c>
      <c r="C53" s="8">
        <v>0</v>
      </c>
      <c r="D53" s="7">
        <f t="shared" si="22"/>
        <v>0</v>
      </c>
      <c r="E53" s="8">
        <v>0</v>
      </c>
      <c r="F53" s="8">
        <f t="shared" si="20"/>
        <v>0</v>
      </c>
      <c r="G53" s="7">
        <f t="shared" si="21"/>
        <v>0</v>
      </c>
    </row>
    <row r="54" spans="1:10" s="17" customFormat="1" ht="25.5" customHeight="1" x14ac:dyDescent="0.2">
      <c r="A54" s="18" t="s">
        <v>55</v>
      </c>
      <c r="B54" s="8">
        <v>0</v>
      </c>
      <c r="C54" s="8">
        <v>0</v>
      </c>
      <c r="D54" s="7">
        <f t="shared" si="22"/>
        <v>0</v>
      </c>
      <c r="E54" s="8">
        <v>0</v>
      </c>
      <c r="F54" s="8">
        <f t="shared" si="20"/>
        <v>0</v>
      </c>
      <c r="G54" s="7">
        <f t="shared" si="21"/>
        <v>0</v>
      </c>
    </row>
    <row r="55" spans="1:10" s="17" customFormat="1" ht="27.75" customHeight="1" x14ac:dyDescent="0.2">
      <c r="A55" s="18" t="s">
        <v>56</v>
      </c>
      <c r="B55" s="8">
        <v>0</v>
      </c>
      <c r="C55" s="8">
        <v>0</v>
      </c>
      <c r="D55" s="7">
        <f>B55+C55</f>
        <v>0</v>
      </c>
      <c r="E55" s="8">
        <v>0</v>
      </c>
      <c r="F55" s="8">
        <f t="shared" si="20"/>
        <v>0</v>
      </c>
      <c r="G55" s="7">
        <f t="shared" si="21"/>
        <v>0</v>
      </c>
    </row>
    <row r="56" spans="1:10" s="17" customFormat="1" ht="32.25" customHeight="1" x14ac:dyDescent="0.2">
      <c r="A56" s="18" t="s">
        <v>57</v>
      </c>
      <c r="B56" s="8">
        <v>0</v>
      </c>
      <c r="C56" s="8">
        <v>960</v>
      </c>
      <c r="D56" s="7">
        <f t="shared" si="22"/>
        <v>960</v>
      </c>
      <c r="E56" s="8">
        <v>960</v>
      </c>
      <c r="F56" s="8">
        <f t="shared" si="20"/>
        <v>960</v>
      </c>
      <c r="G56" s="7">
        <f t="shared" si="21"/>
        <v>0</v>
      </c>
    </row>
    <row r="57" spans="1:10" s="17" customFormat="1" ht="32.25" customHeight="1" x14ac:dyDescent="0.2">
      <c r="A57" s="18" t="s">
        <v>58</v>
      </c>
      <c r="B57" s="8">
        <v>0</v>
      </c>
      <c r="C57" s="8">
        <v>0</v>
      </c>
      <c r="D57" s="7">
        <f t="shared" si="22"/>
        <v>0</v>
      </c>
      <c r="E57" s="8">
        <v>0</v>
      </c>
      <c r="F57" s="8">
        <f t="shared" si="20"/>
        <v>0</v>
      </c>
      <c r="G57" s="7">
        <f t="shared" si="21"/>
        <v>0</v>
      </c>
    </row>
    <row r="58" spans="1:10" s="17" customFormat="1" ht="32.25" customHeight="1" x14ac:dyDescent="0.2">
      <c r="A58" s="18" t="s">
        <v>59</v>
      </c>
      <c r="B58" s="8">
        <v>0</v>
      </c>
      <c r="C58" s="8">
        <v>550</v>
      </c>
      <c r="D58" s="7">
        <f t="shared" si="22"/>
        <v>550</v>
      </c>
      <c r="E58" s="8">
        <v>550</v>
      </c>
      <c r="F58" s="8">
        <f t="shared" si="20"/>
        <v>550</v>
      </c>
      <c r="G58" s="7">
        <f t="shared" si="21"/>
        <v>0</v>
      </c>
    </row>
    <row r="59" spans="1:10" s="17" customFormat="1" ht="32.25" customHeight="1" x14ac:dyDescent="0.25">
      <c r="A59" s="18" t="s">
        <v>60</v>
      </c>
      <c r="B59" s="7">
        <f>SUM(B60:B62)</f>
        <v>0</v>
      </c>
      <c r="C59" s="7">
        <f t="shared" ref="C59:G59" si="23">SUM(C60:C62)</f>
        <v>0</v>
      </c>
      <c r="D59" s="7">
        <f t="shared" si="23"/>
        <v>0</v>
      </c>
      <c r="E59" s="7">
        <f t="shared" si="23"/>
        <v>0</v>
      </c>
      <c r="F59" s="7">
        <f t="shared" si="23"/>
        <v>0</v>
      </c>
      <c r="G59" s="7">
        <f t="shared" si="23"/>
        <v>0</v>
      </c>
      <c r="J59" s="10"/>
    </row>
    <row r="60" spans="1:10" s="17" customFormat="1" ht="32.25" customHeight="1" x14ac:dyDescent="0.2">
      <c r="A60" s="18" t="s">
        <v>61</v>
      </c>
      <c r="B60" s="8">
        <v>0</v>
      </c>
      <c r="C60" s="8">
        <v>0</v>
      </c>
      <c r="D60" s="7">
        <f>B60+C60</f>
        <v>0</v>
      </c>
      <c r="E60" s="7">
        <v>0</v>
      </c>
      <c r="F60" s="7">
        <v>0</v>
      </c>
      <c r="G60" s="7">
        <f>D60-E60</f>
        <v>0</v>
      </c>
    </row>
    <row r="61" spans="1:10" s="17" customFormat="1" ht="32.25" customHeight="1" x14ac:dyDescent="0.2">
      <c r="A61" s="18" t="s">
        <v>62</v>
      </c>
      <c r="B61" s="8">
        <v>0</v>
      </c>
      <c r="C61" s="8">
        <v>0</v>
      </c>
      <c r="D61" s="7">
        <f>B61+C61</f>
        <v>0</v>
      </c>
      <c r="E61" s="7">
        <v>0</v>
      </c>
      <c r="F61" s="7">
        <f>E61</f>
        <v>0</v>
      </c>
      <c r="G61" s="7">
        <f t="shared" ref="G61:G62" si="24">D61-E61</f>
        <v>0</v>
      </c>
    </row>
    <row r="62" spans="1:10" s="17" customFormat="1" ht="32.25" customHeight="1" x14ac:dyDescent="0.2">
      <c r="A62" s="18" t="s">
        <v>63</v>
      </c>
      <c r="B62" s="8">
        <v>0</v>
      </c>
      <c r="C62" s="8">
        <v>0</v>
      </c>
      <c r="D62" s="7">
        <v>0</v>
      </c>
      <c r="E62" s="7">
        <v>0</v>
      </c>
      <c r="F62" s="7">
        <f>E62</f>
        <v>0</v>
      </c>
      <c r="G62" s="7">
        <f t="shared" si="24"/>
        <v>0</v>
      </c>
    </row>
    <row r="63" spans="1:10" s="17" customFormat="1" ht="37.5" customHeight="1" x14ac:dyDescent="0.25">
      <c r="A63" s="18" t="s">
        <v>64</v>
      </c>
      <c r="B63" s="7">
        <f>SUM(B64:B71)</f>
        <v>0</v>
      </c>
      <c r="C63" s="7">
        <f t="shared" ref="C63:G63" si="25">SUM(C64:C71)</f>
        <v>0</v>
      </c>
      <c r="D63" s="7">
        <f t="shared" si="25"/>
        <v>0</v>
      </c>
      <c r="E63" s="7">
        <f t="shared" si="25"/>
        <v>0</v>
      </c>
      <c r="F63" s="7">
        <f t="shared" si="25"/>
        <v>0</v>
      </c>
      <c r="G63" s="7">
        <f t="shared" si="25"/>
        <v>0</v>
      </c>
    </row>
    <row r="64" spans="1:10" s="17" customFormat="1" ht="32.25" customHeight="1" x14ac:dyDescent="0.2">
      <c r="A64" s="18" t="s">
        <v>65</v>
      </c>
      <c r="B64" s="8">
        <v>0</v>
      </c>
      <c r="C64" s="8">
        <v>0</v>
      </c>
      <c r="D64" s="7">
        <v>0</v>
      </c>
      <c r="E64" s="7">
        <v>0</v>
      </c>
      <c r="F64" s="7">
        <v>0</v>
      </c>
      <c r="G64" s="7">
        <v>0</v>
      </c>
    </row>
    <row r="65" spans="1:7" s="17" customFormat="1" ht="32.25" customHeight="1" x14ac:dyDescent="0.2">
      <c r="A65" s="18" t="s">
        <v>66</v>
      </c>
      <c r="B65" s="8">
        <v>0</v>
      </c>
      <c r="C65" s="8">
        <v>0</v>
      </c>
      <c r="D65" s="7">
        <v>0</v>
      </c>
      <c r="E65" s="7">
        <v>0</v>
      </c>
      <c r="F65" s="7">
        <v>0</v>
      </c>
      <c r="G65" s="7">
        <v>0</v>
      </c>
    </row>
    <row r="66" spans="1:7" s="17" customFormat="1" ht="32.25" customHeight="1" x14ac:dyDescent="0.2">
      <c r="A66" s="18" t="s">
        <v>67</v>
      </c>
      <c r="B66" s="8">
        <v>0</v>
      </c>
      <c r="C66" s="8">
        <v>0</v>
      </c>
      <c r="D66" s="7">
        <v>0</v>
      </c>
      <c r="E66" s="7">
        <v>0</v>
      </c>
      <c r="F66" s="7">
        <v>0</v>
      </c>
      <c r="G66" s="7">
        <v>0</v>
      </c>
    </row>
    <row r="67" spans="1:7" s="17" customFormat="1" ht="32.25" customHeight="1" x14ac:dyDescent="0.2">
      <c r="A67" s="18" t="s">
        <v>68</v>
      </c>
      <c r="B67" s="8">
        <v>0</v>
      </c>
      <c r="C67" s="8">
        <v>0</v>
      </c>
      <c r="D67" s="7">
        <v>0</v>
      </c>
      <c r="E67" s="7">
        <v>0</v>
      </c>
      <c r="F67" s="7">
        <v>0</v>
      </c>
      <c r="G67" s="7">
        <v>0</v>
      </c>
    </row>
    <row r="68" spans="1:7" s="17" customFormat="1" ht="32.25" customHeight="1" x14ac:dyDescent="0.2">
      <c r="A68" s="18" t="s">
        <v>69</v>
      </c>
      <c r="B68" s="8">
        <v>0</v>
      </c>
      <c r="C68" s="8">
        <v>0</v>
      </c>
      <c r="D68" s="7">
        <v>0</v>
      </c>
      <c r="E68" s="7">
        <v>0</v>
      </c>
      <c r="F68" s="7">
        <v>0</v>
      </c>
      <c r="G68" s="7">
        <v>0</v>
      </c>
    </row>
    <row r="69" spans="1:7" s="17" customFormat="1" ht="32.25" customHeight="1" x14ac:dyDescent="0.2">
      <c r="A69" s="18" t="s">
        <v>70</v>
      </c>
      <c r="B69" s="8">
        <v>0</v>
      </c>
      <c r="C69" s="8">
        <v>0</v>
      </c>
      <c r="D69" s="7">
        <v>0</v>
      </c>
      <c r="E69" s="7">
        <v>0</v>
      </c>
      <c r="F69" s="7">
        <v>0</v>
      </c>
      <c r="G69" s="7">
        <v>0</v>
      </c>
    </row>
    <row r="70" spans="1:7" s="17" customFormat="1" ht="32.25" customHeight="1" x14ac:dyDescent="0.2">
      <c r="A70" s="18" t="s">
        <v>71</v>
      </c>
      <c r="B70" s="8">
        <v>0</v>
      </c>
      <c r="C70" s="8">
        <v>0</v>
      </c>
      <c r="D70" s="7">
        <v>0</v>
      </c>
      <c r="E70" s="7">
        <v>0</v>
      </c>
      <c r="F70" s="7">
        <v>0</v>
      </c>
      <c r="G70" s="7">
        <v>0</v>
      </c>
    </row>
    <row r="71" spans="1:7" s="17" customFormat="1" ht="36.75" customHeight="1" x14ac:dyDescent="0.2">
      <c r="A71" s="18" t="s">
        <v>72</v>
      </c>
      <c r="B71" s="8">
        <v>0</v>
      </c>
      <c r="C71" s="8">
        <v>0</v>
      </c>
      <c r="D71" s="7">
        <v>0</v>
      </c>
      <c r="E71" s="7">
        <v>0</v>
      </c>
      <c r="F71" s="7">
        <v>0</v>
      </c>
      <c r="G71" s="7">
        <v>0</v>
      </c>
    </row>
    <row r="72" spans="1:7" s="17" customFormat="1" ht="32.25" customHeight="1" x14ac:dyDescent="0.25">
      <c r="A72" s="18" t="s">
        <v>73</v>
      </c>
      <c r="B72" s="7">
        <f>SUM(B73:B75)</f>
        <v>0</v>
      </c>
      <c r="C72" s="7">
        <f t="shared" ref="C72:G72" si="26">SUM(C73:C75)</f>
        <v>0</v>
      </c>
      <c r="D72" s="7">
        <f t="shared" si="26"/>
        <v>0</v>
      </c>
      <c r="E72" s="7">
        <f t="shared" si="26"/>
        <v>0</v>
      </c>
      <c r="F72" s="7">
        <f t="shared" si="26"/>
        <v>0</v>
      </c>
      <c r="G72" s="7">
        <f t="shared" si="26"/>
        <v>0</v>
      </c>
    </row>
    <row r="73" spans="1:7" s="17" customFormat="1" ht="32.25" customHeight="1" x14ac:dyDescent="0.2">
      <c r="A73" s="18" t="s">
        <v>74</v>
      </c>
      <c r="B73" s="8">
        <v>0</v>
      </c>
      <c r="C73" s="8">
        <v>0</v>
      </c>
      <c r="D73" s="7">
        <v>0</v>
      </c>
      <c r="E73" s="7">
        <v>0</v>
      </c>
      <c r="F73" s="7">
        <v>0</v>
      </c>
      <c r="G73" s="7">
        <v>0</v>
      </c>
    </row>
    <row r="74" spans="1:7" s="17" customFormat="1" ht="32.25" customHeight="1" x14ac:dyDescent="0.2">
      <c r="A74" s="18" t="s">
        <v>75</v>
      </c>
      <c r="B74" s="8">
        <v>0</v>
      </c>
      <c r="C74" s="8">
        <v>0</v>
      </c>
      <c r="D74" s="7">
        <v>0</v>
      </c>
      <c r="E74" s="7">
        <v>0</v>
      </c>
      <c r="F74" s="7">
        <v>0</v>
      </c>
      <c r="G74" s="7">
        <v>0</v>
      </c>
    </row>
    <row r="75" spans="1:7" s="17" customFormat="1" ht="32.25" customHeight="1" x14ac:dyDescent="0.2">
      <c r="A75" s="18" t="s">
        <v>76</v>
      </c>
      <c r="B75" s="8">
        <v>0</v>
      </c>
      <c r="C75" s="8">
        <v>0</v>
      </c>
      <c r="D75" s="7">
        <v>0</v>
      </c>
      <c r="E75" s="7">
        <v>0</v>
      </c>
      <c r="F75" s="7">
        <v>0</v>
      </c>
      <c r="G75" s="7">
        <v>0</v>
      </c>
    </row>
    <row r="76" spans="1:7" s="17" customFormat="1" ht="32.25" customHeight="1" x14ac:dyDescent="0.25">
      <c r="A76" s="18" t="s">
        <v>77</v>
      </c>
      <c r="B76" s="7">
        <f>SUM(B77:B83)</f>
        <v>0</v>
      </c>
      <c r="C76" s="7">
        <f t="shared" ref="C76:G76" si="27">SUM(C77:C83)</f>
        <v>0</v>
      </c>
      <c r="D76" s="7">
        <f t="shared" si="27"/>
        <v>0</v>
      </c>
      <c r="E76" s="7">
        <f t="shared" si="27"/>
        <v>0</v>
      </c>
      <c r="F76" s="7">
        <f t="shared" si="27"/>
        <v>0</v>
      </c>
      <c r="G76" s="7">
        <f t="shared" si="27"/>
        <v>0</v>
      </c>
    </row>
    <row r="77" spans="1:7" s="17" customFormat="1" ht="32.25" customHeight="1" x14ac:dyDescent="0.2">
      <c r="A77" s="18" t="s">
        <v>78</v>
      </c>
      <c r="B77" s="8">
        <v>0</v>
      </c>
      <c r="C77" s="8">
        <v>0</v>
      </c>
      <c r="D77" s="7">
        <v>0</v>
      </c>
      <c r="E77" s="7">
        <v>0</v>
      </c>
      <c r="F77" s="7">
        <v>0</v>
      </c>
      <c r="G77" s="7">
        <v>0</v>
      </c>
    </row>
    <row r="78" spans="1:7" s="17" customFormat="1" ht="32.25" customHeight="1" x14ac:dyDescent="0.2">
      <c r="A78" s="18" t="s">
        <v>79</v>
      </c>
      <c r="B78" s="8">
        <v>0</v>
      </c>
      <c r="C78" s="8">
        <v>0</v>
      </c>
      <c r="D78" s="7">
        <v>0</v>
      </c>
      <c r="E78" s="7">
        <v>0</v>
      </c>
      <c r="F78" s="7">
        <v>0</v>
      </c>
      <c r="G78" s="7">
        <v>0</v>
      </c>
    </row>
    <row r="79" spans="1:7" s="17" customFormat="1" ht="32.25" customHeight="1" x14ac:dyDescent="0.2">
      <c r="A79" s="18" t="s">
        <v>80</v>
      </c>
      <c r="B79" s="8">
        <v>0</v>
      </c>
      <c r="C79" s="8">
        <v>0</v>
      </c>
      <c r="D79" s="7">
        <v>0</v>
      </c>
      <c r="E79" s="7">
        <v>0</v>
      </c>
      <c r="F79" s="7">
        <v>0</v>
      </c>
      <c r="G79" s="7">
        <v>0</v>
      </c>
    </row>
    <row r="80" spans="1:7" s="17" customFormat="1" ht="32.25" customHeight="1" x14ac:dyDescent="0.2">
      <c r="A80" s="18" t="s">
        <v>81</v>
      </c>
      <c r="B80" s="8">
        <v>0</v>
      </c>
      <c r="C80" s="8">
        <v>0</v>
      </c>
      <c r="D80" s="7">
        <v>0</v>
      </c>
      <c r="E80" s="7">
        <v>0</v>
      </c>
      <c r="F80" s="7">
        <v>0</v>
      </c>
      <c r="G80" s="7">
        <v>0</v>
      </c>
    </row>
    <row r="81" spans="1:7" s="17" customFormat="1" ht="32.25" customHeight="1" x14ac:dyDescent="0.2">
      <c r="A81" s="18" t="s">
        <v>82</v>
      </c>
      <c r="B81" s="8">
        <v>0</v>
      </c>
      <c r="C81" s="8">
        <v>0</v>
      </c>
      <c r="D81" s="7">
        <v>0</v>
      </c>
      <c r="E81" s="7">
        <v>0</v>
      </c>
      <c r="F81" s="7">
        <v>0</v>
      </c>
      <c r="G81" s="7">
        <v>0</v>
      </c>
    </row>
    <row r="82" spans="1:7" s="17" customFormat="1" ht="32.25" customHeight="1" x14ac:dyDescent="0.2">
      <c r="A82" s="18" t="s">
        <v>83</v>
      </c>
      <c r="B82" s="8">
        <v>0</v>
      </c>
      <c r="C82" s="8">
        <v>0</v>
      </c>
      <c r="D82" s="7">
        <v>0</v>
      </c>
      <c r="E82" s="7">
        <v>0</v>
      </c>
      <c r="F82" s="7">
        <v>0</v>
      </c>
      <c r="G82" s="7">
        <v>0</v>
      </c>
    </row>
    <row r="83" spans="1:7" s="17" customFormat="1" ht="32.25" customHeight="1" x14ac:dyDescent="0.2">
      <c r="A83" s="18" t="s">
        <v>84</v>
      </c>
      <c r="B83" s="8">
        <v>0</v>
      </c>
      <c r="C83" s="8">
        <v>0</v>
      </c>
      <c r="D83" s="7">
        <v>0</v>
      </c>
      <c r="E83" s="7">
        <v>0</v>
      </c>
      <c r="F83" s="7">
        <v>0</v>
      </c>
      <c r="G83" s="7">
        <v>0</v>
      </c>
    </row>
    <row r="84" spans="1:7" s="17" customFormat="1" ht="32.25" customHeight="1" x14ac:dyDescent="0.25">
      <c r="A84" s="15" t="s">
        <v>85</v>
      </c>
      <c r="B84" s="16">
        <f>SUM(B85+B93+B103+B113+B123+B133+B137+B145+B149)</f>
        <v>5576708.4900000002</v>
      </c>
      <c r="C84" s="16">
        <f>SUM(C85+C93+C103+C113+C123+C133+C137+C145+C149)</f>
        <v>32404.390000000014</v>
      </c>
      <c r="D84" s="16">
        <f t="shared" ref="D84:G84" si="28">SUM(D85+D93+D103+D113+D123+D133+D137+D145+D149)</f>
        <v>5609112.8800000008</v>
      </c>
      <c r="E84" s="16">
        <f t="shared" si="28"/>
        <v>5555570.5699999994</v>
      </c>
      <c r="F84" s="16">
        <f t="shared" si="28"/>
        <v>5555570.5699999994</v>
      </c>
      <c r="G84" s="16">
        <f t="shared" si="28"/>
        <v>53542.310000000754</v>
      </c>
    </row>
    <row r="85" spans="1:7" s="17" customFormat="1" ht="32.25" customHeight="1" x14ac:dyDescent="0.25">
      <c r="A85" s="18" t="s">
        <v>12</v>
      </c>
      <c r="B85" s="7">
        <f>SUM(B86:B92)</f>
        <v>346371.84000000003</v>
      </c>
      <c r="C85" s="7">
        <f t="shared" ref="C85:G85" si="29">SUM(C86:C92)</f>
        <v>-31301.179999999993</v>
      </c>
      <c r="D85" s="7">
        <f t="shared" si="29"/>
        <v>315070.66000000003</v>
      </c>
      <c r="E85" s="7">
        <f t="shared" si="29"/>
        <v>314871.83999999997</v>
      </c>
      <c r="F85" s="7">
        <f t="shared" si="29"/>
        <v>314871.83999999997</v>
      </c>
      <c r="G85" s="7">
        <f t="shared" si="29"/>
        <v>198.82000000003609</v>
      </c>
    </row>
    <row r="86" spans="1:7" s="17" customFormat="1" ht="32.25" customHeight="1" x14ac:dyDescent="0.2">
      <c r="A86" s="18" t="s">
        <v>13</v>
      </c>
      <c r="B86" s="8">
        <v>346371.84000000003</v>
      </c>
      <c r="C86" s="8">
        <v>-203801.18</v>
      </c>
      <c r="D86" s="7">
        <f>B86+C86</f>
        <v>142570.66000000003</v>
      </c>
      <c r="E86" s="7">
        <v>142371.84</v>
      </c>
      <c r="F86" s="8">
        <f>E86</f>
        <v>142371.84</v>
      </c>
      <c r="G86" s="7">
        <f>D86-E86</f>
        <v>198.82000000003609</v>
      </c>
    </row>
    <row r="87" spans="1:7" s="17" customFormat="1" ht="32.25" customHeight="1" x14ac:dyDescent="0.2">
      <c r="A87" s="22" t="s">
        <v>114</v>
      </c>
      <c r="B87" s="8">
        <v>0</v>
      </c>
      <c r="C87" s="8">
        <v>172500</v>
      </c>
      <c r="D87" s="7">
        <f t="shared" ref="D87:D91" si="30">B87+C87</f>
        <v>172500</v>
      </c>
      <c r="E87" s="8">
        <v>172500</v>
      </c>
      <c r="F87" s="8">
        <f t="shared" ref="F87:F91" si="31">E87</f>
        <v>172500</v>
      </c>
      <c r="G87" s="7">
        <f t="shared" ref="G87:G91" si="32">D87-E87</f>
        <v>0</v>
      </c>
    </row>
    <row r="88" spans="1:7" s="17" customFormat="1" ht="32.25" customHeight="1" x14ac:dyDescent="0.2">
      <c r="A88" s="18" t="s">
        <v>15</v>
      </c>
      <c r="B88" s="8">
        <v>0</v>
      </c>
      <c r="C88" s="8">
        <v>0</v>
      </c>
      <c r="D88" s="7">
        <f t="shared" si="30"/>
        <v>0</v>
      </c>
      <c r="E88" s="8">
        <v>0</v>
      </c>
      <c r="F88" s="8">
        <v>0</v>
      </c>
      <c r="G88" s="7">
        <f t="shared" si="32"/>
        <v>0</v>
      </c>
    </row>
    <row r="89" spans="1:7" s="17" customFormat="1" ht="32.25" customHeight="1" x14ac:dyDescent="0.2">
      <c r="A89" s="18" t="s">
        <v>16</v>
      </c>
      <c r="B89" s="8">
        <v>0</v>
      </c>
      <c r="C89" s="8">
        <v>0</v>
      </c>
      <c r="D89" s="7">
        <f t="shared" si="30"/>
        <v>0</v>
      </c>
      <c r="E89" s="8">
        <v>0</v>
      </c>
      <c r="F89" s="8">
        <f t="shared" si="31"/>
        <v>0</v>
      </c>
      <c r="G89" s="7">
        <f t="shared" si="32"/>
        <v>0</v>
      </c>
    </row>
    <row r="90" spans="1:7" s="17" customFormat="1" ht="32.25" customHeight="1" x14ac:dyDescent="0.2">
      <c r="A90" s="18" t="s">
        <v>17</v>
      </c>
      <c r="B90" s="8">
        <v>0</v>
      </c>
      <c r="C90" s="8">
        <v>0</v>
      </c>
      <c r="D90" s="7">
        <f t="shared" si="30"/>
        <v>0</v>
      </c>
      <c r="E90" s="8">
        <v>0</v>
      </c>
      <c r="F90" s="8">
        <f t="shared" si="31"/>
        <v>0</v>
      </c>
      <c r="G90" s="7">
        <f t="shared" si="32"/>
        <v>0</v>
      </c>
    </row>
    <row r="91" spans="1:7" s="17" customFormat="1" ht="32.25" customHeight="1" x14ac:dyDescent="0.2">
      <c r="A91" s="18" t="s">
        <v>18</v>
      </c>
      <c r="B91" s="8">
        <v>0</v>
      </c>
      <c r="C91" s="8">
        <v>0</v>
      </c>
      <c r="D91" s="7">
        <f t="shared" si="30"/>
        <v>0</v>
      </c>
      <c r="E91" s="8">
        <v>0</v>
      </c>
      <c r="F91" s="8">
        <f t="shared" si="31"/>
        <v>0</v>
      </c>
      <c r="G91" s="7">
        <f t="shared" si="32"/>
        <v>0</v>
      </c>
    </row>
    <row r="92" spans="1:7" s="17" customFormat="1" ht="32.25" customHeight="1" x14ac:dyDescent="0.2">
      <c r="A92" s="18" t="s">
        <v>19</v>
      </c>
      <c r="B92" s="8">
        <v>0</v>
      </c>
      <c r="C92" s="8">
        <v>0</v>
      </c>
      <c r="D92" s="7">
        <f t="shared" ref="D92" si="33">B92+C92</f>
        <v>0</v>
      </c>
      <c r="E92" s="8">
        <v>0</v>
      </c>
      <c r="F92" s="8">
        <v>0</v>
      </c>
      <c r="G92" s="7">
        <f t="shared" ref="G92" si="34">D92-E92</f>
        <v>0</v>
      </c>
    </row>
    <row r="93" spans="1:7" s="17" customFormat="1" ht="32.25" customHeight="1" x14ac:dyDescent="0.25">
      <c r="A93" s="18" t="s">
        <v>20</v>
      </c>
      <c r="B93" s="7">
        <f>SUM(B94:B102)</f>
        <v>365500</v>
      </c>
      <c r="C93" s="7">
        <f t="shared" ref="C93:G93" si="35">SUM(C94:C102)</f>
        <v>-104384.25</v>
      </c>
      <c r="D93" s="7">
        <f t="shared" si="35"/>
        <v>261115.75</v>
      </c>
      <c r="E93" s="7">
        <f t="shared" si="35"/>
        <v>261115.75</v>
      </c>
      <c r="F93" s="7">
        <f t="shared" si="35"/>
        <v>261115.75</v>
      </c>
      <c r="G93" s="7">
        <f t="shared" si="35"/>
        <v>0</v>
      </c>
    </row>
    <row r="94" spans="1:7" s="17" customFormat="1" ht="32.25" customHeight="1" x14ac:dyDescent="0.2">
      <c r="A94" s="18" t="s">
        <v>21</v>
      </c>
      <c r="B94" s="8">
        <v>0</v>
      </c>
      <c r="C94" s="8">
        <v>0</v>
      </c>
      <c r="D94" s="7">
        <f>B94+C94</f>
        <v>0</v>
      </c>
      <c r="E94" s="8">
        <v>0</v>
      </c>
      <c r="F94" s="8">
        <f>E94</f>
        <v>0</v>
      </c>
      <c r="G94" s="7">
        <f>D94-E94</f>
        <v>0</v>
      </c>
    </row>
    <row r="95" spans="1:7" s="17" customFormat="1" ht="32.25" customHeight="1" x14ac:dyDescent="0.2">
      <c r="A95" s="18" t="s">
        <v>22</v>
      </c>
      <c r="B95" s="8">
        <v>0</v>
      </c>
      <c r="C95" s="8">
        <v>0</v>
      </c>
      <c r="D95" s="7">
        <f t="shared" ref="D95:D102" si="36">B95+C95</f>
        <v>0</v>
      </c>
      <c r="E95" s="8">
        <v>0</v>
      </c>
      <c r="F95" s="8">
        <f t="shared" ref="F95:F102" si="37">E95</f>
        <v>0</v>
      </c>
      <c r="G95" s="7">
        <f t="shared" ref="G95:G102" si="38">D95-E95</f>
        <v>0</v>
      </c>
    </row>
    <row r="96" spans="1:7" s="17" customFormat="1" ht="33.75" customHeight="1" x14ac:dyDescent="0.2">
      <c r="A96" s="18" t="s">
        <v>23</v>
      </c>
      <c r="B96" s="8">
        <v>0</v>
      </c>
      <c r="C96" s="8">
        <v>0</v>
      </c>
      <c r="D96" s="7">
        <f t="shared" si="36"/>
        <v>0</v>
      </c>
      <c r="E96" s="8">
        <v>0</v>
      </c>
      <c r="F96" s="8">
        <f t="shared" si="37"/>
        <v>0</v>
      </c>
      <c r="G96" s="7">
        <f t="shared" si="38"/>
        <v>0</v>
      </c>
    </row>
    <row r="97" spans="1:7" s="17" customFormat="1" ht="33.75" customHeight="1" x14ac:dyDescent="0.2">
      <c r="A97" s="18" t="s">
        <v>24</v>
      </c>
      <c r="B97" s="8">
        <v>32500</v>
      </c>
      <c r="C97" s="8">
        <v>-10760.27</v>
      </c>
      <c r="D97" s="7">
        <f t="shared" si="36"/>
        <v>21739.73</v>
      </c>
      <c r="E97" s="8">
        <v>21739.73</v>
      </c>
      <c r="F97" s="8">
        <f t="shared" si="37"/>
        <v>21739.73</v>
      </c>
      <c r="G97" s="7">
        <f t="shared" si="38"/>
        <v>0</v>
      </c>
    </row>
    <row r="98" spans="1:7" s="17" customFormat="1" ht="33.75" customHeight="1" x14ac:dyDescent="0.2">
      <c r="A98" s="18" t="s">
        <v>25</v>
      </c>
      <c r="B98" s="8">
        <v>5000</v>
      </c>
      <c r="C98" s="8">
        <v>-2757.21</v>
      </c>
      <c r="D98" s="7">
        <f t="shared" si="36"/>
        <v>2242.79</v>
      </c>
      <c r="E98" s="8">
        <v>2242.79</v>
      </c>
      <c r="F98" s="8">
        <f t="shared" si="37"/>
        <v>2242.79</v>
      </c>
      <c r="G98" s="7">
        <f t="shared" si="38"/>
        <v>0</v>
      </c>
    </row>
    <row r="99" spans="1:7" s="17" customFormat="1" ht="32.25" customHeight="1" x14ac:dyDescent="0.2">
      <c r="A99" s="18" t="s">
        <v>26</v>
      </c>
      <c r="B99" s="8">
        <v>180000</v>
      </c>
      <c r="C99" s="8">
        <v>-73270.61</v>
      </c>
      <c r="D99" s="7">
        <f t="shared" si="36"/>
        <v>106729.39</v>
      </c>
      <c r="E99" s="8">
        <v>106729.39</v>
      </c>
      <c r="F99" s="8">
        <f t="shared" si="37"/>
        <v>106729.39</v>
      </c>
      <c r="G99" s="7">
        <f t="shared" si="38"/>
        <v>0</v>
      </c>
    </row>
    <row r="100" spans="1:7" s="17" customFormat="1" ht="32.25" customHeight="1" x14ac:dyDescent="0.2">
      <c r="A100" s="18" t="s">
        <v>86</v>
      </c>
      <c r="B100" s="8">
        <v>143000</v>
      </c>
      <c r="C100" s="8">
        <v>-36228.800000000003</v>
      </c>
      <c r="D100" s="7">
        <f t="shared" si="36"/>
        <v>106771.2</v>
      </c>
      <c r="E100" s="8">
        <v>106771.2</v>
      </c>
      <c r="F100" s="8">
        <f t="shared" si="37"/>
        <v>106771.2</v>
      </c>
      <c r="G100" s="7">
        <f t="shared" si="38"/>
        <v>0</v>
      </c>
    </row>
    <row r="101" spans="1:7" s="17" customFormat="1" ht="32.25" customHeight="1" x14ac:dyDescent="0.2">
      <c r="A101" s="18" t="s">
        <v>28</v>
      </c>
      <c r="B101" s="8">
        <v>0</v>
      </c>
      <c r="C101" s="8">
        <v>0</v>
      </c>
      <c r="D101" s="7">
        <f t="shared" si="36"/>
        <v>0</v>
      </c>
      <c r="E101" s="8">
        <v>0</v>
      </c>
      <c r="F101" s="8">
        <f t="shared" si="37"/>
        <v>0</v>
      </c>
      <c r="G101" s="7">
        <f t="shared" si="38"/>
        <v>0</v>
      </c>
    </row>
    <row r="102" spans="1:7" s="17" customFormat="1" ht="32.25" customHeight="1" x14ac:dyDescent="0.2">
      <c r="A102" s="18" t="s">
        <v>29</v>
      </c>
      <c r="B102" s="8">
        <v>5000</v>
      </c>
      <c r="C102" s="8">
        <v>18632.64</v>
      </c>
      <c r="D102" s="7">
        <f t="shared" si="36"/>
        <v>23632.639999999999</v>
      </c>
      <c r="E102" s="8">
        <v>23632.639999999999</v>
      </c>
      <c r="F102" s="8">
        <f t="shared" si="37"/>
        <v>23632.639999999999</v>
      </c>
      <c r="G102" s="7">
        <f t="shared" si="38"/>
        <v>0</v>
      </c>
    </row>
    <row r="103" spans="1:7" s="17" customFormat="1" ht="32.25" customHeight="1" x14ac:dyDescent="0.25">
      <c r="A103" s="18" t="s">
        <v>30</v>
      </c>
      <c r="B103" s="7">
        <f>SUM(B104:B112)</f>
        <v>477159.59</v>
      </c>
      <c r="C103" s="7">
        <f t="shared" ref="C103:G103" si="39">SUM(C104:C112)</f>
        <v>-61754.17</v>
      </c>
      <c r="D103" s="7">
        <f t="shared" si="39"/>
        <v>415405.42</v>
      </c>
      <c r="E103" s="7">
        <f t="shared" si="39"/>
        <v>404709.58999999997</v>
      </c>
      <c r="F103" s="7">
        <f t="shared" si="39"/>
        <v>404709.58999999997</v>
      </c>
      <c r="G103" s="7">
        <f t="shared" si="39"/>
        <v>10695.830000000009</v>
      </c>
    </row>
    <row r="104" spans="1:7" s="17" customFormat="1" ht="32.25" customHeight="1" x14ac:dyDescent="0.2">
      <c r="A104" s="18" t="s">
        <v>31</v>
      </c>
      <c r="B104" s="8">
        <v>203919.48</v>
      </c>
      <c r="C104" s="8">
        <v>-5433.48</v>
      </c>
      <c r="D104" s="7">
        <f>B104+C104</f>
        <v>198486</v>
      </c>
      <c r="E104" s="8">
        <v>198486</v>
      </c>
      <c r="F104" s="8">
        <f>E104</f>
        <v>198486</v>
      </c>
      <c r="G104" s="7">
        <f>D104-E104</f>
        <v>0</v>
      </c>
    </row>
    <row r="105" spans="1:7" s="17" customFormat="1" ht="32.25" customHeight="1" x14ac:dyDescent="0.2">
      <c r="A105" s="18" t="s">
        <v>32</v>
      </c>
      <c r="B105" s="8">
        <v>0</v>
      </c>
      <c r="C105" s="8">
        <v>16224</v>
      </c>
      <c r="D105" s="7">
        <f t="shared" ref="D105:D112" si="40">B105+C105</f>
        <v>16224</v>
      </c>
      <c r="E105" s="8">
        <v>16224</v>
      </c>
      <c r="F105" s="8">
        <f t="shared" ref="F105:F112" si="41">E105</f>
        <v>16224</v>
      </c>
      <c r="G105" s="7">
        <f t="shared" ref="G105:G112" si="42">D105-E105</f>
        <v>0</v>
      </c>
    </row>
    <row r="106" spans="1:7" s="17" customFormat="1" ht="37.5" customHeight="1" x14ac:dyDescent="0.2">
      <c r="A106" s="18" t="s">
        <v>87</v>
      </c>
      <c r="B106" s="8">
        <v>166728.95000000001</v>
      </c>
      <c r="C106" s="8">
        <v>0</v>
      </c>
      <c r="D106" s="7">
        <f t="shared" si="40"/>
        <v>166728.95000000001</v>
      </c>
      <c r="E106" s="8">
        <v>156458.6</v>
      </c>
      <c r="F106" s="8">
        <f t="shared" si="41"/>
        <v>156458.6</v>
      </c>
      <c r="G106" s="7">
        <f t="shared" si="42"/>
        <v>10270.350000000006</v>
      </c>
    </row>
    <row r="107" spans="1:7" s="17" customFormat="1" ht="37.5" customHeight="1" x14ac:dyDescent="0.2">
      <c r="A107" s="18" t="s">
        <v>34</v>
      </c>
      <c r="B107" s="8">
        <v>36120</v>
      </c>
      <c r="C107" s="8">
        <v>-35671.839999999997</v>
      </c>
      <c r="D107" s="7">
        <f t="shared" si="40"/>
        <v>448.16000000000349</v>
      </c>
      <c r="E107" s="8">
        <v>142.68</v>
      </c>
      <c r="F107" s="8">
        <f t="shared" si="41"/>
        <v>142.68</v>
      </c>
      <c r="G107" s="7">
        <f t="shared" si="42"/>
        <v>305.48000000000349</v>
      </c>
    </row>
    <row r="108" spans="1:7" s="17" customFormat="1" ht="37.5" customHeight="1" x14ac:dyDescent="0.2">
      <c r="A108" s="18" t="s">
        <v>35</v>
      </c>
      <c r="B108" s="8">
        <v>50000</v>
      </c>
      <c r="C108" s="8">
        <v>-24102.400000000001</v>
      </c>
      <c r="D108" s="7">
        <f t="shared" si="40"/>
        <v>25897.599999999999</v>
      </c>
      <c r="E108" s="8">
        <v>25897.599999999999</v>
      </c>
      <c r="F108" s="8">
        <f t="shared" si="41"/>
        <v>25897.599999999999</v>
      </c>
      <c r="G108" s="7">
        <f t="shared" si="42"/>
        <v>0</v>
      </c>
    </row>
    <row r="109" spans="1:7" s="17" customFormat="1" ht="37.5" customHeight="1" x14ac:dyDescent="0.2">
      <c r="A109" s="18" t="s">
        <v>36</v>
      </c>
      <c r="B109" s="8">
        <v>0</v>
      </c>
      <c r="C109" s="8">
        <v>0</v>
      </c>
      <c r="D109" s="7">
        <f t="shared" si="40"/>
        <v>0</v>
      </c>
      <c r="E109" s="8">
        <v>0</v>
      </c>
      <c r="F109" s="8">
        <f t="shared" si="41"/>
        <v>0</v>
      </c>
      <c r="G109" s="7">
        <f t="shared" si="42"/>
        <v>0</v>
      </c>
    </row>
    <row r="110" spans="1:7" s="17" customFormat="1" ht="32.25" customHeight="1" x14ac:dyDescent="0.2">
      <c r="A110" s="18" t="s">
        <v>37</v>
      </c>
      <c r="B110" s="8">
        <v>0</v>
      </c>
      <c r="C110" s="8">
        <v>0</v>
      </c>
      <c r="D110" s="7">
        <f t="shared" si="40"/>
        <v>0</v>
      </c>
      <c r="E110" s="8">
        <v>0</v>
      </c>
      <c r="F110" s="8">
        <f t="shared" si="41"/>
        <v>0</v>
      </c>
      <c r="G110" s="7">
        <f t="shared" si="42"/>
        <v>0</v>
      </c>
    </row>
    <row r="111" spans="1:7" s="17" customFormat="1" ht="32.25" customHeight="1" x14ac:dyDescent="0.2">
      <c r="A111" s="18" t="s">
        <v>38</v>
      </c>
      <c r="B111" s="8">
        <v>0</v>
      </c>
      <c r="C111" s="8">
        <v>0</v>
      </c>
      <c r="D111" s="7">
        <f t="shared" si="40"/>
        <v>0</v>
      </c>
      <c r="E111" s="8">
        <v>0</v>
      </c>
      <c r="F111" s="8">
        <f t="shared" si="41"/>
        <v>0</v>
      </c>
      <c r="G111" s="7">
        <f t="shared" si="42"/>
        <v>0</v>
      </c>
    </row>
    <row r="112" spans="1:7" s="17" customFormat="1" ht="32.25" customHeight="1" x14ac:dyDescent="0.2">
      <c r="A112" s="18" t="s">
        <v>39</v>
      </c>
      <c r="B112" s="8">
        <v>20391.16</v>
      </c>
      <c r="C112" s="8">
        <v>-12770.45</v>
      </c>
      <c r="D112" s="7">
        <f t="shared" si="40"/>
        <v>7620.7099999999991</v>
      </c>
      <c r="E112" s="8">
        <v>7500.71</v>
      </c>
      <c r="F112" s="8">
        <f t="shared" si="41"/>
        <v>7500.71</v>
      </c>
      <c r="G112" s="7">
        <f t="shared" si="42"/>
        <v>119.99999999999909</v>
      </c>
    </row>
    <row r="113" spans="1:7" s="17" customFormat="1" ht="46.5" customHeight="1" x14ac:dyDescent="0.25">
      <c r="A113" s="18" t="s">
        <v>40</v>
      </c>
      <c r="B113" s="7">
        <f>SUM(B114:B122)</f>
        <v>15600</v>
      </c>
      <c r="C113" s="7">
        <f t="shared" ref="C113:G113" si="43">SUM(C114:C122)</f>
        <v>0</v>
      </c>
      <c r="D113" s="7">
        <f>SUM(D114:D122)</f>
        <v>15600</v>
      </c>
      <c r="E113" s="7">
        <f t="shared" si="43"/>
        <v>0</v>
      </c>
      <c r="F113" s="7">
        <f t="shared" si="43"/>
        <v>0</v>
      </c>
      <c r="G113" s="7">
        <f t="shared" si="43"/>
        <v>15600</v>
      </c>
    </row>
    <row r="114" spans="1:7" s="17" customFormat="1" ht="32.25" customHeight="1" x14ac:dyDescent="0.2">
      <c r="A114" s="18" t="s">
        <v>88</v>
      </c>
      <c r="B114" s="8">
        <v>0</v>
      </c>
      <c r="C114" s="8">
        <v>0</v>
      </c>
      <c r="D114" s="7">
        <v>0</v>
      </c>
      <c r="E114" s="8">
        <v>0</v>
      </c>
      <c r="F114" s="8">
        <v>0</v>
      </c>
      <c r="G114" s="7">
        <v>0</v>
      </c>
    </row>
    <row r="115" spans="1:7" s="17" customFormat="1" ht="32.25" customHeight="1" x14ac:dyDescent="0.2">
      <c r="A115" s="18" t="s">
        <v>42</v>
      </c>
      <c r="B115" s="8">
        <v>15600</v>
      </c>
      <c r="C115" s="8">
        <v>0</v>
      </c>
      <c r="D115" s="7">
        <f>B115+C115</f>
        <v>15600</v>
      </c>
      <c r="E115" s="8">
        <v>0</v>
      </c>
      <c r="F115" s="8">
        <f>E115</f>
        <v>0</v>
      </c>
      <c r="G115" s="7">
        <f>D115-F115</f>
        <v>15600</v>
      </c>
    </row>
    <row r="116" spans="1:7" s="17" customFormat="1" ht="32.25" customHeight="1" x14ac:dyDescent="0.2">
      <c r="A116" s="18" t="s">
        <v>89</v>
      </c>
      <c r="B116" s="8">
        <v>0</v>
      </c>
      <c r="C116" s="8">
        <v>0</v>
      </c>
      <c r="D116" s="7">
        <f t="shared" ref="D116:D122" si="44">B116+C116</f>
        <v>0</v>
      </c>
      <c r="E116" s="8">
        <v>0</v>
      </c>
      <c r="F116" s="8">
        <f t="shared" ref="F116:F132" si="45">E116</f>
        <v>0</v>
      </c>
      <c r="G116" s="7">
        <f t="shared" ref="G116:G122" si="46">D116-F116</f>
        <v>0</v>
      </c>
    </row>
    <row r="117" spans="1:7" s="17" customFormat="1" ht="32.25" customHeight="1" x14ac:dyDescent="0.2">
      <c r="A117" s="18" t="s">
        <v>44</v>
      </c>
      <c r="B117" s="8">
        <v>0</v>
      </c>
      <c r="C117" s="8">
        <v>0</v>
      </c>
      <c r="D117" s="7">
        <f t="shared" si="44"/>
        <v>0</v>
      </c>
      <c r="E117" s="8">
        <v>0</v>
      </c>
      <c r="F117" s="8">
        <f t="shared" si="45"/>
        <v>0</v>
      </c>
      <c r="G117" s="7">
        <f t="shared" si="46"/>
        <v>0</v>
      </c>
    </row>
    <row r="118" spans="1:7" s="17" customFormat="1" ht="32.25" customHeight="1" x14ac:dyDescent="0.2">
      <c r="A118" s="18" t="s">
        <v>45</v>
      </c>
      <c r="B118" s="8">
        <v>0</v>
      </c>
      <c r="C118" s="8">
        <v>0</v>
      </c>
      <c r="D118" s="7">
        <f>B118+C118</f>
        <v>0</v>
      </c>
      <c r="E118" s="8">
        <v>0</v>
      </c>
      <c r="F118" s="8">
        <f t="shared" si="45"/>
        <v>0</v>
      </c>
      <c r="G118" s="7">
        <f t="shared" si="46"/>
        <v>0</v>
      </c>
    </row>
    <row r="119" spans="1:7" s="17" customFormat="1" ht="32.25" customHeight="1" x14ac:dyDescent="0.2">
      <c r="A119" s="18" t="s">
        <v>46</v>
      </c>
      <c r="B119" s="8">
        <v>0</v>
      </c>
      <c r="C119" s="8">
        <v>0</v>
      </c>
      <c r="D119" s="7">
        <f t="shared" si="44"/>
        <v>0</v>
      </c>
      <c r="E119" s="8">
        <v>0</v>
      </c>
      <c r="F119" s="8">
        <f t="shared" si="45"/>
        <v>0</v>
      </c>
      <c r="G119" s="7">
        <f t="shared" si="46"/>
        <v>0</v>
      </c>
    </row>
    <row r="120" spans="1:7" s="17" customFormat="1" ht="32.25" customHeight="1" x14ac:dyDescent="0.2">
      <c r="A120" s="18" t="s">
        <v>47</v>
      </c>
      <c r="B120" s="8">
        <v>0</v>
      </c>
      <c r="C120" s="8">
        <v>0</v>
      </c>
      <c r="D120" s="7">
        <f t="shared" si="44"/>
        <v>0</v>
      </c>
      <c r="E120" s="8">
        <v>0</v>
      </c>
      <c r="F120" s="8">
        <f t="shared" si="45"/>
        <v>0</v>
      </c>
      <c r="G120" s="7">
        <f t="shared" si="46"/>
        <v>0</v>
      </c>
    </row>
    <row r="121" spans="1:7" s="17" customFormat="1" ht="28.5" customHeight="1" x14ac:dyDescent="0.2">
      <c r="A121" s="18" t="s">
        <v>48</v>
      </c>
      <c r="B121" s="8">
        <v>0</v>
      </c>
      <c r="C121" s="8">
        <v>0</v>
      </c>
      <c r="D121" s="7">
        <f t="shared" si="44"/>
        <v>0</v>
      </c>
      <c r="E121" s="8">
        <v>0</v>
      </c>
      <c r="F121" s="8">
        <f t="shared" si="45"/>
        <v>0</v>
      </c>
      <c r="G121" s="7">
        <f t="shared" si="46"/>
        <v>0</v>
      </c>
    </row>
    <row r="122" spans="1:7" s="17" customFormat="1" ht="32.25" customHeight="1" x14ac:dyDescent="0.2">
      <c r="A122" s="18" t="s">
        <v>49</v>
      </c>
      <c r="B122" s="8">
        <v>0</v>
      </c>
      <c r="C122" s="8">
        <v>0</v>
      </c>
      <c r="D122" s="7">
        <f t="shared" si="44"/>
        <v>0</v>
      </c>
      <c r="E122" s="8">
        <v>0</v>
      </c>
      <c r="F122" s="8">
        <f t="shared" si="45"/>
        <v>0</v>
      </c>
      <c r="G122" s="7">
        <f t="shared" si="46"/>
        <v>0</v>
      </c>
    </row>
    <row r="123" spans="1:7" s="17" customFormat="1" ht="32.25" customHeight="1" x14ac:dyDescent="0.25">
      <c r="A123" s="18" t="s">
        <v>50</v>
      </c>
      <c r="B123" s="7">
        <f>SUM(B124:B132)</f>
        <v>76813.899999999994</v>
      </c>
      <c r="C123" s="7">
        <f t="shared" ref="C123:G123" si="47">SUM(C124:C132)</f>
        <v>2900</v>
      </c>
      <c r="D123" s="7">
        <f t="shared" si="47"/>
        <v>79713.899999999994</v>
      </c>
      <c r="E123" s="7">
        <f t="shared" si="47"/>
        <v>78400</v>
      </c>
      <c r="F123" s="7">
        <f t="shared" si="47"/>
        <v>78400</v>
      </c>
      <c r="G123" s="7">
        <f t="shared" si="47"/>
        <v>1313.9000000000015</v>
      </c>
    </row>
    <row r="124" spans="1:7" s="17" customFormat="1" ht="32.25" customHeight="1" x14ac:dyDescent="0.2">
      <c r="A124" s="18" t="s">
        <v>51</v>
      </c>
      <c r="B124" s="8">
        <v>52813.9</v>
      </c>
      <c r="C124" s="8">
        <v>0</v>
      </c>
      <c r="D124" s="7">
        <f>B124+C124</f>
        <v>52813.9</v>
      </c>
      <c r="E124" s="8">
        <v>51500</v>
      </c>
      <c r="F124" s="8">
        <f t="shared" si="45"/>
        <v>51500</v>
      </c>
      <c r="G124" s="7">
        <f>D124-E124</f>
        <v>1313.9000000000015</v>
      </c>
    </row>
    <row r="125" spans="1:7" s="17" customFormat="1" ht="32.25" customHeight="1" x14ac:dyDescent="0.2">
      <c r="A125" s="18" t="s">
        <v>90</v>
      </c>
      <c r="B125" s="8">
        <v>0</v>
      </c>
      <c r="C125" s="8">
        <v>0</v>
      </c>
      <c r="D125" s="7">
        <f t="shared" ref="D125:D132" si="48">B125+C125</f>
        <v>0</v>
      </c>
      <c r="E125" s="8">
        <v>0</v>
      </c>
      <c r="F125" s="8">
        <f t="shared" si="45"/>
        <v>0</v>
      </c>
      <c r="G125" s="7">
        <v>0</v>
      </c>
    </row>
    <row r="126" spans="1:7" s="17" customFormat="1" ht="32.25" customHeight="1" x14ac:dyDescent="0.2">
      <c r="A126" s="18" t="s">
        <v>53</v>
      </c>
      <c r="B126" s="8">
        <v>0</v>
      </c>
      <c r="C126" s="8">
        <v>0</v>
      </c>
      <c r="D126" s="7">
        <f t="shared" si="48"/>
        <v>0</v>
      </c>
      <c r="E126" s="8">
        <v>0</v>
      </c>
      <c r="F126" s="8">
        <f t="shared" si="45"/>
        <v>0</v>
      </c>
      <c r="G126" s="7">
        <v>0</v>
      </c>
    </row>
    <row r="127" spans="1:7" s="17" customFormat="1" ht="32.25" customHeight="1" x14ac:dyDescent="0.2">
      <c r="A127" s="18" t="s">
        <v>54</v>
      </c>
      <c r="B127" s="8">
        <v>0</v>
      </c>
      <c r="C127" s="8">
        <v>0</v>
      </c>
      <c r="D127" s="7">
        <f t="shared" si="48"/>
        <v>0</v>
      </c>
      <c r="E127" s="8">
        <v>0</v>
      </c>
      <c r="F127" s="8">
        <f t="shared" si="45"/>
        <v>0</v>
      </c>
      <c r="G127" s="7">
        <v>0</v>
      </c>
    </row>
    <row r="128" spans="1:7" s="17" customFormat="1" ht="32.25" customHeight="1" x14ac:dyDescent="0.2">
      <c r="A128" s="18" t="s">
        <v>55</v>
      </c>
      <c r="B128" s="8">
        <v>0</v>
      </c>
      <c r="C128" s="8">
        <v>0</v>
      </c>
      <c r="D128" s="7">
        <f t="shared" si="48"/>
        <v>0</v>
      </c>
      <c r="E128" s="8">
        <v>0</v>
      </c>
      <c r="F128" s="8">
        <f t="shared" si="45"/>
        <v>0</v>
      </c>
      <c r="G128" s="7">
        <v>0</v>
      </c>
    </row>
    <row r="129" spans="1:7" s="17" customFormat="1" ht="32.25" customHeight="1" x14ac:dyDescent="0.2">
      <c r="A129" s="18" t="s">
        <v>56</v>
      </c>
      <c r="B129" s="8">
        <v>24000</v>
      </c>
      <c r="C129" s="8">
        <v>2900</v>
      </c>
      <c r="D129" s="7">
        <f t="shared" si="48"/>
        <v>26900</v>
      </c>
      <c r="E129" s="8">
        <v>26900</v>
      </c>
      <c r="F129" s="8">
        <f t="shared" si="45"/>
        <v>26900</v>
      </c>
      <c r="G129" s="7">
        <f>D129-F129</f>
        <v>0</v>
      </c>
    </row>
    <row r="130" spans="1:7" s="17" customFormat="1" ht="32.25" customHeight="1" x14ac:dyDescent="0.2">
      <c r="A130" s="18" t="s">
        <v>57</v>
      </c>
      <c r="B130" s="8">
        <v>0</v>
      </c>
      <c r="C130" s="8">
        <v>0</v>
      </c>
      <c r="D130" s="7">
        <f t="shared" si="48"/>
        <v>0</v>
      </c>
      <c r="E130" s="8">
        <v>0</v>
      </c>
      <c r="F130" s="8">
        <f t="shared" si="45"/>
        <v>0</v>
      </c>
      <c r="G130" s="7">
        <v>0</v>
      </c>
    </row>
    <row r="131" spans="1:7" s="17" customFormat="1" ht="32.25" customHeight="1" x14ac:dyDescent="0.2">
      <c r="A131" s="18" t="s">
        <v>91</v>
      </c>
      <c r="B131" s="8">
        <v>0</v>
      </c>
      <c r="C131" s="8">
        <v>0</v>
      </c>
      <c r="D131" s="7">
        <f t="shared" si="48"/>
        <v>0</v>
      </c>
      <c r="E131" s="8">
        <v>0</v>
      </c>
      <c r="F131" s="8">
        <f t="shared" si="45"/>
        <v>0</v>
      </c>
      <c r="G131" s="7">
        <v>0</v>
      </c>
    </row>
    <row r="132" spans="1:7" s="17" customFormat="1" ht="32.25" customHeight="1" x14ac:dyDescent="0.2">
      <c r="A132" s="18" t="s">
        <v>59</v>
      </c>
      <c r="B132" s="8">
        <v>0</v>
      </c>
      <c r="C132" s="8">
        <v>0</v>
      </c>
      <c r="D132" s="7">
        <f t="shared" si="48"/>
        <v>0</v>
      </c>
      <c r="E132" s="8">
        <v>0</v>
      </c>
      <c r="F132" s="8">
        <f t="shared" si="45"/>
        <v>0</v>
      </c>
      <c r="G132" s="7">
        <v>0</v>
      </c>
    </row>
    <row r="133" spans="1:7" s="17" customFormat="1" ht="32.25" customHeight="1" x14ac:dyDescent="0.25">
      <c r="A133" s="18" t="s">
        <v>60</v>
      </c>
      <c r="B133" s="7">
        <f>SUM(B134:B136)</f>
        <v>4295263.16</v>
      </c>
      <c r="C133" s="7">
        <f t="shared" ref="C133:G133" si="49">SUM(C134:C136)</f>
        <v>226943.99</v>
      </c>
      <c r="D133" s="7">
        <f t="shared" si="49"/>
        <v>4522207.1500000004</v>
      </c>
      <c r="E133" s="7">
        <f t="shared" si="49"/>
        <v>4496473.3899999997</v>
      </c>
      <c r="F133" s="7">
        <f t="shared" si="49"/>
        <v>4496473.3899999997</v>
      </c>
      <c r="G133" s="7">
        <f t="shared" si="49"/>
        <v>25733.760000000708</v>
      </c>
    </row>
    <row r="134" spans="1:7" s="17" customFormat="1" ht="32.25" customHeight="1" x14ac:dyDescent="0.2">
      <c r="A134" s="18" t="s">
        <v>61</v>
      </c>
      <c r="B134" s="8">
        <v>4235263.16</v>
      </c>
      <c r="C134" s="8">
        <v>286943.99</v>
      </c>
      <c r="D134" s="7">
        <f>B134+C134</f>
        <v>4522207.1500000004</v>
      </c>
      <c r="E134" s="8">
        <v>4496473.3899999997</v>
      </c>
      <c r="F134" s="8">
        <f>E134</f>
        <v>4496473.3899999997</v>
      </c>
      <c r="G134" s="7">
        <f>D134-E134</f>
        <v>25733.760000000708</v>
      </c>
    </row>
    <row r="135" spans="1:7" s="17" customFormat="1" ht="32.25" customHeight="1" x14ac:dyDescent="0.2">
      <c r="A135" s="18" t="s">
        <v>62</v>
      </c>
      <c r="B135" s="8">
        <v>60000</v>
      </c>
      <c r="C135" s="8">
        <v>-60000</v>
      </c>
      <c r="D135" s="7">
        <f>B135+C135</f>
        <v>0</v>
      </c>
      <c r="E135" s="8">
        <v>0</v>
      </c>
      <c r="F135" s="8">
        <v>0</v>
      </c>
      <c r="G135" s="7">
        <f>D135</f>
        <v>0</v>
      </c>
    </row>
    <row r="136" spans="1:7" s="17" customFormat="1" ht="32.25" customHeight="1" x14ac:dyDescent="0.2">
      <c r="A136" s="18" t="s">
        <v>63</v>
      </c>
      <c r="B136" s="8">
        <v>0</v>
      </c>
      <c r="C136" s="8">
        <v>0</v>
      </c>
      <c r="D136" s="7">
        <v>0</v>
      </c>
      <c r="E136" s="8">
        <v>0</v>
      </c>
      <c r="F136" s="8">
        <v>0</v>
      </c>
      <c r="G136" s="7">
        <v>0</v>
      </c>
    </row>
    <row r="137" spans="1:7" s="17" customFormat="1" ht="32.25" customHeight="1" x14ac:dyDescent="0.25">
      <c r="A137" s="18" t="s">
        <v>64</v>
      </c>
      <c r="B137" s="7">
        <f>SUM(B138:B144)</f>
        <v>0</v>
      </c>
      <c r="C137" s="7">
        <f t="shared" ref="C137:G137" si="50">SUM(C138:C144)</f>
        <v>0</v>
      </c>
      <c r="D137" s="7">
        <f t="shared" si="50"/>
        <v>0</v>
      </c>
      <c r="E137" s="7">
        <f t="shared" si="50"/>
        <v>0</v>
      </c>
      <c r="F137" s="7">
        <f t="shared" si="50"/>
        <v>0</v>
      </c>
      <c r="G137" s="7">
        <f t="shared" si="50"/>
        <v>0</v>
      </c>
    </row>
    <row r="138" spans="1:7" s="17" customFormat="1" ht="32.25" customHeight="1" x14ac:dyDescent="0.25">
      <c r="A138" s="18" t="s">
        <v>92</v>
      </c>
      <c r="B138" s="7">
        <v>0</v>
      </c>
      <c r="C138" s="7">
        <v>0</v>
      </c>
      <c r="D138" s="7">
        <v>0</v>
      </c>
      <c r="E138" s="7">
        <v>0</v>
      </c>
      <c r="F138" s="7">
        <v>0</v>
      </c>
      <c r="G138" s="7">
        <v>0</v>
      </c>
    </row>
    <row r="139" spans="1:7" s="17" customFormat="1" ht="32.25" customHeight="1" x14ac:dyDescent="0.25">
      <c r="A139" s="18" t="s">
        <v>66</v>
      </c>
      <c r="B139" s="7">
        <v>0</v>
      </c>
      <c r="C139" s="7">
        <v>0</v>
      </c>
      <c r="D139" s="7">
        <v>0</v>
      </c>
      <c r="E139" s="7">
        <v>0</v>
      </c>
      <c r="F139" s="7">
        <v>0</v>
      </c>
      <c r="G139" s="7">
        <v>0</v>
      </c>
    </row>
    <row r="140" spans="1:7" s="17" customFormat="1" ht="32.25" customHeight="1" x14ac:dyDescent="0.25">
      <c r="A140" s="18" t="s">
        <v>67</v>
      </c>
      <c r="B140" s="7">
        <v>0</v>
      </c>
      <c r="C140" s="7">
        <v>0</v>
      </c>
      <c r="D140" s="7">
        <v>0</v>
      </c>
      <c r="E140" s="7">
        <v>0</v>
      </c>
      <c r="F140" s="7">
        <v>0</v>
      </c>
      <c r="G140" s="7">
        <v>0</v>
      </c>
    </row>
    <row r="141" spans="1:7" s="17" customFormat="1" ht="32.25" customHeight="1" x14ac:dyDescent="0.25">
      <c r="A141" s="18" t="s">
        <v>68</v>
      </c>
      <c r="B141" s="7">
        <v>0</v>
      </c>
      <c r="C141" s="7">
        <v>0</v>
      </c>
      <c r="D141" s="7">
        <v>0</v>
      </c>
      <c r="E141" s="7">
        <v>0</v>
      </c>
      <c r="F141" s="7">
        <v>0</v>
      </c>
      <c r="G141" s="7">
        <v>0</v>
      </c>
    </row>
    <row r="142" spans="1:7" s="17" customFormat="1" ht="49.5" customHeight="1" x14ac:dyDescent="0.25">
      <c r="A142" s="18" t="s">
        <v>93</v>
      </c>
      <c r="B142" s="7">
        <v>0</v>
      </c>
      <c r="C142" s="7">
        <v>0</v>
      </c>
      <c r="D142" s="7">
        <v>0</v>
      </c>
      <c r="E142" s="7">
        <v>0</v>
      </c>
      <c r="F142" s="7">
        <v>0</v>
      </c>
      <c r="G142" s="7">
        <v>0</v>
      </c>
    </row>
    <row r="143" spans="1:7" s="17" customFormat="1" ht="32.25" customHeight="1" x14ac:dyDescent="0.25">
      <c r="A143" s="18" t="s">
        <v>71</v>
      </c>
      <c r="B143" s="7">
        <v>0</v>
      </c>
      <c r="C143" s="7">
        <v>0</v>
      </c>
      <c r="D143" s="7">
        <v>0</v>
      </c>
      <c r="E143" s="7">
        <v>0</v>
      </c>
      <c r="F143" s="7">
        <v>0</v>
      </c>
      <c r="G143" s="7">
        <v>0</v>
      </c>
    </row>
    <row r="144" spans="1:7" s="17" customFormat="1" ht="32.25" customHeight="1" x14ac:dyDescent="0.25">
      <c r="A144" s="18" t="s">
        <v>72</v>
      </c>
      <c r="B144" s="7">
        <v>0</v>
      </c>
      <c r="C144" s="7">
        <v>0</v>
      </c>
      <c r="D144" s="7">
        <v>0</v>
      </c>
      <c r="E144" s="7">
        <v>0</v>
      </c>
      <c r="F144" s="7">
        <v>0</v>
      </c>
      <c r="G144" s="7">
        <v>0</v>
      </c>
    </row>
    <row r="145" spans="1:18" s="17" customFormat="1" ht="32.25" customHeight="1" x14ac:dyDescent="0.25">
      <c r="A145" s="18" t="s">
        <v>73</v>
      </c>
      <c r="B145" s="7">
        <f>SUM(B146:B148)</f>
        <v>0</v>
      </c>
      <c r="C145" s="7">
        <f t="shared" ref="C145:G145" si="51">SUM(C146:C148)</f>
        <v>0</v>
      </c>
      <c r="D145" s="7">
        <f t="shared" si="51"/>
        <v>0</v>
      </c>
      <c r="E145" s="7">
        <f t="shared" si="51"/>
        <v>0</v>
      </c>
      <c r="F145" s="7">
        <f t="shared" si="51"/>
        <v>0</v>
      </c>
      <c r="G145" s="7">
        <f t="shared" si="51"/>
        <v>0</v>
      </c>
    </row>
    <row r="146" spans="1:18" s="17" customFormat="1" ht="32.25" customHeight="1" x14ac:dyDescent="0.25">
      <c r="A146" s="18" t="s">
        <v>74</v>
      </c>
      <c r="B146" s="7">
        <v>0</v>
      </c>
      <c r="C146" s="7">
        <v>0</v>
      </c>
      <c r="D146" s="7">
        <v>0</v>
      </c>
      <c r="E146" s="7">
        <v>0</v>
      </c>
      <c r="F146" s="7">
        <v>0</v>
      </c>
      <c r="G146" s="7">
        <v>0</v>
      </c>
    </row>
    <row r="147" spans="1:18" s="17" customFormat="1" ht="32.25" customHeight="1" x14ac:dyDescent="0.25">
      <c r="A147" s="18" t="s">
        <v>94</v>
      </c>
      <c r="B147" s="7">
        <v>0</v>
      </c>
      <c r="C147" s="7">
        <v>0</v>
      </c>
      <c r="D147" s="7">
        <v>0</v>
      </c>
      <c r="E147" s="7">
        <v>0</v>
      </c>
      <c r="F147" s="7">
        <v>0</v>
      </c>
      <c r="G147" s="7">
        <v>0</v>
      </c>
    </row>
    <row r="148" spans="1:18" s="17" customFormat="1" ht="32.25" customHeight="1" x14ac:dyDescent="0.25">
      <c r="A148" s="18" t="s">
        <v>76</v>
      </c>
      <c r="B148" s="7">
        <v>0</v>
      </c>
      <c r="C148" s="7">
        <v>0</v>
      </c>
      <c r="D148" s="7">
        <v>0</v>
      </c>
      <c r="E148" s="7">
        <v>0</v>
      </c>
      <c r="F148" s="7">
        <v>0</v>
      </c>
      <c r="G148" s="7">
        <v>0</v>
      </c>
    </row>
    <row r="149" spans="1:18" s="17" customFormat="1" ht="32.25" customHeight="1" x14ac:dyDescent="0.25">
      <c r="A149" s="18" t="s">
        <v>95</v>
      </c>
      <c r="B149" s="7">
        <f>SUM(B150:B156)</f>
        <v>0</v>
      </c>
      <c r="C149" s="7">
        <f t="shared" ref="C149:G149" si="52">SUM(C150:C156)</f>
        <v>0</v>
      </c>
      <c r="D149" s="7">
        <f t="shared" si="52"/>
        <v>0</v>
      </c>
      <c r="E149" s="7">
        <f t="shared" si="52"/>
        <v>0</v>
      </c>
      <c r="F149" s="7">
        <f t="shared" si="52"/>
        <v>0</v>
      </c>
      <c r="G149" s="7">
        <f t="shared" si="52"/>
        <v>0</v>
      </c>
    </row>
    <row r="150" spans="1:18" s="17" customFormat="1" ht="32.25" customHeight="1" x14ac:dyDescent="0.25">
      <c r="A150" s="18" t="s">
        <v>96</v>
      </c>
      <c r="B150" s="7">
        <v>0</v>
      </c>
      <c r="C150" s="7">
        <v>0</v>
      </c>
      <c r="D150" s="7">
        <v>0</v>
      </c>
      <c r="E150" s="7">
        <v>0</v>
      </c>
      <c r="F150" s="7">
        <v>0</v>
      </c>
      <c r="G150" s="7">
        <v>0</v>
      </c>
    </row>
    <row r="151" spans="1:18" s="17" customFormat="1" ht="32.25" customHeight="1" x14ac:dyDescent="0.25">
      <c r="A151" s="18" t="s">
        <v>79</v>
      </c>
      <c r="B151" s="7">
        <v>0</v>
      </c>
      <c r="C151" s="7">
        <v>0</v>
      </c>
      <c r="D151" s="7">
        <v>0</v>
      </c>
      <c r="E151" s="7">
        <v>0</v>
      </c>
      <c r="F151" s="7">
        <v>0</v>
      </c>
      <c r="G151" s="7">
        <v>0</v>
      </c>
    </row>
    <row r="152" spans="1:18" s="17" customFormat="1" ht="32.25" customHeight="1" x14ac:dyDescent="0.25">
      <c r="A152" s="18" t="s">
        <v>97</v>
      </c>
      <c r="B152" s="7">
        <v>0</v>
      </c>
      <c r="C152" s="7">
        <v>0</v>
      </c>
      <c r="D152" s="7">
        <v>0</v>
      </c>
      <c r="E152" s="7">
        <v>0</v>
      </c>
      <c r="F152" s="7">
        <v>0</v>
      </c>
      <c r="G152" s="7">
        <v>0</v>
      </c>
    </row>
    <row r="153" spans="1:18" s="17" customFormat="1" ht="32.25" customHeight="1" x14ac:dyDescent="0.25">
      <c r="A153" s="18" t="s">
        <v>81</v>
      </c>
      <c r="B153" s="7">
        <v>0</v>
      </c>
      <c r="C153" s="7">
        <v>0</v>
      </c>
      <c r="D153" s="7">
        <v>0</v>
      </c>
      <c r="E153" s="7">
        <v>0</v>
      </c>
      <c r="F153" s="7">
        <v>0</v>
      </c>
      <c r="G153" s="7">
        <v>0</v>
      </c>
      <c r="K153" s="10"/>
    </row>
    <row r="154" spans="1:18" s="17" customFormat="1" ht="32.25" customHeight="1" x14ac:dyDescent="0.25">
      <c r="A154" s="18" t="s">
        <v>98</v>
      </c>
      <c r="B154" s="7">
        <v>0</v>
      </c>
      <c r="C154" s="7">
        <v>0</v>
      </c>
      <c r="D154" s="7">
        <v>0</v>
      </c>
      <c r="E154" s="7">
        <v>0</v>
      </c>
      <c r="F154" s="7">
        <v>0</v>
      </c>
      <c r="G154" s="7">
        <v>0</v>
      </c>
      <c r="K154" s="10"/>
    </row>
    <row r="155" spans="1:18" s="17" customFormat="1" ht="32.25" customHeight="1" x14ac:dyDescent="0.25">
      <c r="A155" s="18" t="s">
        <v>83</v>
      </c>
      <c r="B155" s="7">
        <v>0</v>
      </c>
      <c r="C155" s="7">
        <v>0</v>
      </c>
      <c r="D155" s="7">
        <v>0</v>
      </c>
      <c r="E155" s="7">
        <v>0</v>
      </c>
      <c r="F155" s="7">
        <v>0</v>
      </c>
      <c r="G155" s="7">
        <v>0</v>
      </c>
      <c r="K155" s="10"/>
    </row>
    <row r="156" spans="1:18" s="17" customFormat="1" ht="32.25" customHeight="1" x14ac:dyDescent="0.25">
      <c r="A156" s="18" t="s">
        <v>84</v>
      </c>
      <c r="B156" s="7">
        <v>0</v>
      </c>
      <c r="C156" s="7">
        <v>0</v>
      </c>
      <c r="D156" s="7">
        <v>0</v>
      </c>
      <c r="E156" s="7">
        <v>0</v>
      </c>
      <c r="F156" s="7">
        <v>0</v>
      </c>
      <c r="G156" s="7">
        <v>0</v>
      </c>
      <c r="J156" s="10"/>
      <c r="K156" s="10"/>
      <c r="L156" s="10"/>
      <c r="M156" s="10"/>
      <c r="N156" s="10"/>
      <c r="O156" s="10"/>
      <c r="P156" s="10"/>
      <c r="Q156" s="10"/>
      <c r="R156" s="10"/>
    </row>
    <row r="157" spans="1:18" s="17" customFormat="1" ht="32.25" customHeight="1" x14ac:dyDescent="0.25">
      <c r="A157" s="23" t="s">
        <v>99</v>
      </c>
      <c r="B157" s="16">
        <f>B10+B84</f>
        <v>8201704.4900000002</v>
      </c>
      <c r="C157" s="16">
        <f>C10+C84</f>
        <v>443853.42000000004</v>
      </c>
      <c r="D157" s="16">
        <f t="shared" ref="D157:F157" si="53">D10+D84</f>
        <v>8645557.9100000001</v>
      </c>
      <c r="E157" s="16">
        <f>E10+E84</f>
        <v>8504167.2999999989</v>
      </c>
      <c r="F157" s="16">
        <f t="shared" si="53"/>
        <v>8504167.2999999989</v>
      </c>
      <c r="G157" s="16">
        <f>G10+G84</f>
        <v>141390.61000000077</v>
      </c>
      <c r="J157" s="10"/>
      <c r="K157" s="10"/>
      <c r="L157" s="10"/>
      <c r="M157" s="10"/>
      <c r="N157" s="10"/>
      <c r="O157" s="10"/>
      <c r="P157" s="10"/>
      <c r="Q157" s="10"/>
      <c r="R157" s="10"/>
    </row>
  </sheetData>
  <mergeCells count="10">
    <mergeCell ref="A8:A9"/>
    <mergeCell ref="B8:F8"/>
    <mergeCell ref="G8:G9"/>
    <mergeCell ref="A1:G1"/>
    <mergeCell ref="A2:G2"/>
    <mergeCell ref="A3:G3"/>
    <mergeCell ref="A4:G4"/>
    <mergeCell ref="A5:G5"/>
    <mergeCell ref="A6:G6"/>
    <mergeCell ref="A7:G7"/>
  </mergeCells>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opLeftCell="A5" workbookViewId="0">
      <selection activeCell="A6" sqref="A6"/>
    </sheetView>
  </sheetViews>
  <sheetFormatPr baseColWidth="10" defaultRowHeight="15" x14ac:dyDescent="0.25"/>
  <cols>
    <col min="1" max="1" width="91.42578125" customWidth="1"/>
  </cols>
  <sheetData>
    <row r="1" spans="1:1" x14ac:dyDescent="0.25">
      <c r="A1" s="1" t="s">
        <v>100</v>
      </c>
    </row>
    <row r="2" spans="1:1" ht="36" x14ac:dyDescent="0.25">
      <c r="A2" s="4" t="s">
        <v>101</v>
      </c>
    </row>
    <row r="3" spans="1:1" x14ac:dyDescent="0.25">
      <c r="A3" s="2" t="s">
        <v>102</v>
      </c>
    </row>
    <row r="4" spans="1:1" ht="72" x14ac:dyDescent="0.25">
      <c r="A4" s="5" t="s">
        <v>103</v>
      </c>
    </row>
    <row r="5" spans="1:1" ht="36" x14ac:dyDescent="0.25">
      <c r="A5" s="5" t="s">
        <v>104</v>
      </c>
    </row>
    <row r="6" spans="1:1" ht="36" x14ac:dyDescent="0.25">
      <c r="A6" s="5" t="s">
        <v>105</v>
      </c>
    </row>
    <row r="7" spans="1:1" ht="24" x14ac:dyDescent="0.25">
      <c r="A7" s="6" t="s">
        <v>106</v>
      </c>
    </row>
    <row r="8" spans="1:1" ht="24" x14ac:dyDescent="0.25">
      <c r="A8" s="6" t="s">
        <v>107</v>
      </c>
    </row>
    <row r="9" spans="1:1" ht="24" x14ac:dyDescent="0.25">
      <c r="A9" s="6" t="s">
        <v>108</v>
      </c>
    </row>
    <row r="10" spans="1:1" ht="84" x14ac:dyDescent="0.25">
      <c r="A10" s="6" t="s">
        <v>109</v>
      </c>
    </row>
    <row r="11" spans="1:1" x14ac:dyDescent="0.25">
      <c r="A11" s="6" t="s">
        <v>110</v>
      </c>
    </row>
    <row r="12" spans="1:1" x14ac:dyDescent="0.25">
      <c r="A12" s="3"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INSTRUCTIVO</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COMPAQ1</dc:creator>
  <cp:lastModifiedBy>Usuario</cp:lastModifiedBy>
  <cp:lastPrinted>2020-07-13T20:16:03Z</cp:lastPrinted>
  <dcterms:created xsi:type="dcterms:W3CDTF">2017-05-03T16:52:57Z</dcterms:created>
  <dcterms:modified xsi:type="dcterms:W3CDTF">2021-05-07T02:16:21Z</dcterms:modified>
</cp:coreProperties>
</file>