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SAN FRANCISCO SOLA 2020\LEY DE DISCIPLINA FINANCIERA\4TO. TRIMESTRE\"/>
    </mc:Choice>
  </mc:AlternateContent>
  <bookViews>
    <workbookView xWindow="0" yWindow="0" windowWidth="19200" windowHeight="11295"/>
  </bookViews>
  <sheets>
    <sheet name="Hoja1" sheetId="1" r:id="rId1"/>
  </sheets>
  <definedNames>
    <definedName name="_xlnm.Print_Area" localSheetId="0">Hoja1!$A$1:$H$76</definedName>
  </definedNames>
  <calcPr calcId="152511"/>
</workbook>
</file>

<file path=xl/calcChain.xml><?xml version="1.0" encoding="utf-8"?>
<calcChain xmlns="http://schemas.openxmlformats.org/spreadsheetml/2006/main">
  <c r="F52" i="1" l="1"/>
  <c r="F66" i="1"/>
  <c r="D66" i="1" l="1"/>
  <c r="D52" i="1"/>
  <c r="F56" i="1" l="1"/>
  <c r="D56" i="1"/>
  <c r="F55" i="1"/>
  <c r="F51" i="1"/>
  <c r="F49" i="1"/>
  <c r="F47" i="1"/>
  <c r="D27" i="1"/>
  <c r="F17" i="1"/>
  <c r="F18" i="1"/>
  <c r="F19" i="1"/>
  <c r="D17" i="1"/>
  <c r="D18" i="1"/>
  <c r="D19" i="1"/>
  <c r="F16" i="1"/>
  <c r="D16" i="1"/>
  <c r="F14" i="1"/>
  <c r="F44" i="1" l="1"/>
  <c r="H18" i="1" l="1"/>
  <c r="F25" i="1" l="1"/>
  <c r="E28" i="1"/>
  <c r="C44" i="1" l="1"/>
  <c r="E44" i="1" l="1"/>
  <c r="E11" i="1"/>
  <c r="F53" i="1"/>
  <c r="E53" i="1"/>
  <c r="C53" i="1"/>
  <c r="D63" i="1"/>
  <c r="H63" i="1" s="1"/>
  <c r="F61" i="1"/>
  <c r="C61" i="1"/>
  <c r="E61" i="1"/>
  <c r="B61" i="1"/>
  <c r="B53" i="1" l="1"/>
  <c r="D51" i="1"/>
  <c r="H51" i="1" s="1"/>
  <c r="D55" i="1"/>
  <c r="D75" i="1"/>
  <c r="H75" i="1" s="1"/>
  <c r="D74" i="1"/>
  <c r="H74" i="1" s="1"/>
  <c r="D73" i="1"/>
  <c r="H73" i="1" s="1"/>
  <c r="D72" i="1"/>
  <c r="H72" i="1" s="1"/>
  <c r="F71" i="1"/>
  <c r="F43" i="1" s="1"/>
  <c r="E71" i="1"/>
  <c r="C71" i="1"/>
  <c r="B71" i="1"/>
  <c r="F38" i="1"/>
  <c r="D70" i="1"/>
  <c r="H70" i="1" s="1"/>
  <c r="D69" i="1"/>
  <c r="H69" i="1" s="1"/>
  <c r="D68" i="1"/>
  <c r="H68" i="1" s="1"/>
  <c r="D67" i="1"/>
  <c r="H67" i="1" s="1"/>
  <c r="H66" i="1"/>
  <c r="D65" i="1"/>
  <c r="H65" i="1" s="1"/>
  <c r="D64" i="1"/>
  <c r="H64" i="1" s="1"/>
  <c r="D62" i="1"/>
  <c r="D60" i="1"/>
  <c r="H60" i="1" s="1"/>
  <c r="D59" i="1"/>
  <c r="H59" i="1" s="1"/>
  <c r="D57" i="1"/>
  <c r="H57" i="1" s="1"/>
  <c r="H56" i="1"/>
  <c r="D54" i="1"/>
  <c r="H52" i="1"/>
  <c r="D50" i="1"/>
  <c r="H50" i="1" s="1"/>
  <c r="D49" i="1"/>
  <c r="H49" i="1" s="1"/>
  <c r="D48" i="1"/>
  <c r="H48" i="1" s="1"/>
  <c r="D47" i="1"/>
  <c r="H47" i="1" s="1"/>
  <c r="D46" i="1"/>
  <c r="H46" i="1" s="1"/>
  <c r="D45" i="1"/>
  <c r="H45" i="1" s="1"/>
  <c r="C43" i="1"/>
  <c r="D42" i="1"/>
  <c r="D41" i="1"/>
  <c r="D40" i="1"/>
  <c r="D39" i="1"/>
  <c r="H39" i="1" s="1"/>
  <c r="H42" i="1"/>
  <c r="H41" i="1"/>
  <c r="H40" i="1"/>
  <c r="C38" i="1"/>
  <c r="E38" i="1"/>
  <c r="B38" i="1"/>
  <c r="D37" i="1"/>
  <c r="H37" i="1" s="1"/>
  <c r="D36" i="1"/>
  <c r="H36" i="1" s="1"/>
  <c r="D35" i="1"/>
  <c r="H35" i="1" s="1"/>
  <c r="D34" i="1"/>
  <c r="H34" i="1" s="1"/>
  <c r="D33" i="1"/>
  <c r="H33" i="1" s="1"/>
  <c r="D32" i="1"/>
  <c r="H32" i="1" s="1"/>
  <c r="D31" i="1"/>
  <c r="H31" i="1" s="1"/>
  <c r="D30" i="1"/>
  <c r="H30" i="1" s="1"/>
  <c r="D29" i="1"/>
  <c r="H29" i="1" s="1"/>
  <c r="F28" i="1"/>
  <c r="C28" i="1"/>
  <c r="B28" i="1"/>
  <c r="H27" i="1"/>
  <c r="D26" i="1"/>
  <c r="H26" i="1" s="1"/>
  <c r="D25" i="1"/>
  <c r="H25" i="1" s="1"/>
  <c r="H24" i="1"/>
  <c r="D23" i="1"/>
  <c r="H23" i="1" s="1"/>
  <c r="H22" i="1"/>
  <c r="D21" i="1"/>
  <c r="H21" i="1" s="1"/>
  <c r="F20" i="1"/>
  <c r="C20" i="1"/>
  <c r="E20" i="1"/>
  <c r="B20" i="1"/>
  <c r="F11" i="1"/>
  <c r="D13" i="1"/>
  <c r="H13" i="1" s="1"/>
  <c r="D14" i="1"/>
  <c r="H14" i="1" s="1"/>
  <c r="D15" i="1"/>
  <c r="H15" i="1" s="1"/>
  <c r="H17" i="1"/>
  <c r="H19" i="1"/>
  <c r="D12" i="1"/>
  <c r="H12" i="1" s="1"/>
  <c r="C11" i="1"/>
  <c r="H71" i="1" l="1"/>
  <c r="E10" i="1"/>
  <c r="C10" i="1"/>
  <c r="C76" i="1" s="1"/>
  <c r="B44" i="1"/>
  <c r="D71" i="1"/>
  <c r="B11" i="1"/>
  <c r="B10" i="1" s="1"/>
  <c r="H54" i="1"/>
  <c r="H62" i="1"/>
  <c r="H61" i="1" s="1"/>
  <c r="D61" i="1"/>
  <c r="E43" i="1"/>
  <c r="E76" i="1" s="1"/>
  <c r="H58" i="1"/>
  <c r="H55" i="1"/>
  <c r="D44" i="1"/>
  <c r="H44" i="1"/>
  <c r="D38" i="1"/>
  <c r="H38" i="1"/>
  <c r="D28" i="1"/>
  <c r="H28" i="1"/>
  <c r="D20" i="1"/>
  <c r="H20" i="1"/>
  <c r="H16" i="1"/>
  <c r="H11" i="1" s="1"/>
  <c r="D11" i="1"/>
  <c r="B43" i="1" l="1"/>
  <c r="D10" i="1"/>
  <c r="H53" i="1"/>
  <c r="H43" i="1" s="1"/>
  <c r="D53" i="1"/>
  <c r="D43" i="1" s="1"/>
  <c r="H10" i="1"/>
  <c r="F10" i="1"/>
  <c r="F76" i="1" s="1"/>
  <c r="B76" i="1" l="1"/>
  <c r="H76" i="1"/>
  <c r="D76" i="1"/>
</calcChain>
</file>

<file path=xl/sharedStrings.xml><?xml version="1.0" encoding="utf-8"?>
<sst xmlns="http://schemas.openxmlformats.org/spreadsheetml/2006/main" count="82" uniqueCount="50">
  <si>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</si>
  <si>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</si>
  <si>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</si>
  <si>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</si>
  <si>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</si>
  <si>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</si>
  <si>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</si>
  <si>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</si>
  <si>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</si>
  <si>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</si>
  <si>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</si>
  <si>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</si>
  <si>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</si>
  <si>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</si>
  <si>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</si>
  <si>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</si>
  <si>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</si>
  <si>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</si>
  <si>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</si>
  <si>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</si>
  <si>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</si>
  <si>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</si>
  <si>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</si>
  <si>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</si>
  <si>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</si>
  <si>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</si>
  <si>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</si>
  <si>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</si>
  <si>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</si>
  <si>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</si>
  <si>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</si>
  <si>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</si>
  <si>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</si>
  <si>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</si>
  <si>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</si>
  <si>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</si>
  <si>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</si>
  <si>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</si>
  <si>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</si>
  <si>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</si>
  <si>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</si>
  <si>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</si>
  <si>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</si>
  <si>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</si>
  <si>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</si>
  <si>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</si>
  <si>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Formato 6 c) Estado Analítico del Ejercicio del Presupuesto de Egresos Detallado - LDF</t>
  </si>
  <si>
    <t>(Clasificación Funcional)</t>
  </si>
  <si>
    <t>SAN FRANCISCO SOLA, SOLA DE VEGA, OAXACA</t>
  </si>
  <si>
    <t>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</si>
</sst>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Border="1" applyAlignment="1">
      <alignment vertical="top" wrapText="1"/>
    </xf>
    <xf numFmtId="43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43" fontId="5" fillId="0" borderId="11" xfId="1" applyFont="1" applyFill="1" applyBorder="1" applyAlignment="1">
      <alignment vertical="center" wrapText="1"/>
    </xf>
    <xf numFmtId="43" fontId="5" fillId="0" borderId="0" xfId="0" applyNumberFormat="1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4" fontId="5" fillId="0" borderId="0" xfId="0" applyNumberFormat="1" applyFont="1" applyAlignment="1">
      <alignment vertical="center"/>
    </xf>
    <xf numFmtId="4" fontId="7" fillId="0" borderId="1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8" fillId="0" borderId="11" xfId="0" applyNumberFormat="1" applyFont="1" applyFill="1" applyBorder="1" applyAlignment="1">
      <alignment vertical="center" wrapText="1"/>
    </xf>
    <xf numFmtId="43" fontId="8" fillId="0" borderId="11" xfId="0" applyNumberFormat="1" applyFont="1" applyFill="1" applyBorder="1" applyAlignment="1">
      <alignment vertical="center" wrapText="1"/>
    </xf>
    <xf numFmtId="43" fontId="8" fillId="0" borderId="11" xfId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right" vertical="center" wrapText="1"/>
    </xf>
    <xf numFmtId="43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right" vertical="center" wrapText="1"/>
    </xf>
    <xf numFmtId="43" fontId="8" fillId="0" borderId="11" xfId="1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center" vertical="center" wrapText="1"/>
    </xf>
    <xf numFmtId="43" fontId="8" fillId="0" borderId="11" xfId="1" applyFont="1" applyFill="1" applyBorder="1" applyAlignment="1">
      <alignment horizontal="right" vertical="center" wrapText="1"/>
    </xf>
    <xf numFmtId="43" fontId="5" fillId="0" borderId="11" xfId="1" applyFont="1" applyFill="1" applyBorder="1" applyAlignment="1">
      <alignment horizontal="right" vertical="center" wrapText="1"/>
    </xf>
    <xf numFmtId="43" fontId="5" fillId="0" borderId="12" xfId="1" applyFont="1" applyFill="1" applyBorder="1" applyAlignment="1">
      <alignment horizontal="right" vertical="center" wrapText="1"/>
    </xf>
    <xf numFmtId="43" fontId="5" fillId="0" borderId="13" xfId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left" vertical="top" wrapText="1" indent="16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activeCell="E76" sqref="E76"/>
    </sheetView>
  </sheetViews>
  <sheetFormatPr baseColWidth="10" defaultRowHeight="15" x14ac:dyDescent="0.25"/>
  <cols>
    <col min="1" max="1" width="34.42578125" customWidth="1"/>
    <col min="2" max="2" width="13.7109375" customWidth="1"/>
    <col min="3" max="3" width="13.85546875" customWidth="1"/>
    <col min="4" max="4" width="11.7109375" customWidth="1"/>
    <col min="5" max="5" width="11.5703125" customWidth="1"/>
    <col min="6" max="6" width="0.5703125" customWidth="1"/>
    <col min="7" max="7" width="11.85546875" customWidth="1"/>
    <col min="8" max="8" width="14.140625" customWidth="1"/>
    <col min="10" max="10" width="13.140625" style="13" bestFit="1" customWidth="1"/>
  </cols>
  <sheetData>
    <row r="1" spans="1:11" x14ac:dyDescent="0.25">
      <c r="A1" s="32" t="s">
        <v>46</v>
      </c>
      <c r="B1" s="32"/>
      <c r="C1" s="32"/>
      <c r="D1" s="32"/>
      <c r="E1" s="32"/>
      <c r="F1" s="32"/>
      <c r="G1" s="32"/>
      <c r="H1" s="32"/>
    </row>
    <row r="2" spans="1:11" x14ac:dyDescent="0.25">
      <c r="A2" s="33" t="s">
        <v>47</v>
      </c>
      <c r="B2" s="33"/>
      <c r="C2" s="33"/>
      <c r="D2" s="33"/>
      <c r="E2" s="33"/>
      <c r="F2" s="33"/>
      <c r="G2" s="33"/>
      <c r="H2" s="33"/>
    </row>
    <row r="3" spans="1:11" ht="19.5" customHeight="1" x14ac:dyDescent="0.25">
      <c r="A3" s="34" t="s">
        <v>48</v>
      </c>
      <c r="B3" s="34"/>
      <c r="C3" s="34"/>
      <c r="D3" s="34"/>
      <c r="E3" s="34"/>
      <c r="F3" s="34"/>
      <c r="G3" s="34"/>
      <c r="H3" s="34"/>
    </row>
    <row r="4" spans="1:11" ht="19.5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</row>
    <row r="5" spans="1:11" ht="19.5" customHeight="1" x14ac:dyDescent="0.25">
      <c r="A5" s="34" t="s">
        <v>1</v>
      </c>
      <c r="B5" s="34"/>
      <c r="C5" s="34"/>
      <c r="D5" s="34"/>
      <c r="E5" s="34"/>
      <c r="F5" s="34"/>
      <c r="G5" s="34"/>
      <c r="H5" s="34"/>
    </row>
    <row r="6" spans="1:11" ht="19.5" customHeight="1" x14ac:dyDescent="0.25">
      <c r="A6" s="34" t="s">
        <v>49</v>
      </c>
      <c r="B6" s="34"/>
      <c r="C6" s="34"/>
      <c r="D6" s="34"/>
      <c r="E6" s="34"/>
      <c r="F6" s="34"/>
      <c r="G6" s="34"/>
      <c r="H6" s="34"/>
    </row>
    <row r="7" spans="1:11" s="3" customFormat="1" ht="12" x14ac:dyDescent="0.2">
      <c r="A7" s="36" t="s">
        <v>2</v>
      </c>
      <c r="B7" s="37"/>
      <c r="C7" s="37"/>
      <c r="D7" s="37"/>
      <c r="E7" s="37"/>
      <c r="F7" s="37"/>
      <c r="G7" s="37"/>
      <c r="H7" s="38"/>
      <c r="J7" s="14"/>
    </row>
    <row r="8" spans="1:11" s="3" customFormat="1" ht="12" x14ac:dyDescent="0.2">
      <c r="A8" s="39" t="s">
        <v>3</v>
      </c>
      <c r="B8" s="41" t="s">
        <v>4</v>
      </c>
      <c r="C8" s="42"/>
      <c r="D8" s="42"/>
      <c r="E8" s="42"/>
      <c r="F8" s="42"/>
      <c r="G8" s="43"/>
      <c r="H8" s="39" t="s">
        <v>5</v>
      </c>
      <c r="J8" s="14"/>
    </row>
    <row r="9" spans="1:11" s="3" customFormat="1" ht="30" customHeight="1" x14ac:dyDescent="0.2">
      <c r="A9" s="40"/>
      <c r="B9" s="6" t="s">
        <v>6</v>
      </c>
      <c r="C9" s="6" t="s">
        <v>7</v>
      </c>
      <c r="D9" s="6" t="s">
        <v>8</v>
      </c>
      <c r="E9" s="6" t="s">
        <v>9</v>
      </c>
      <c r="F9" s="44" t="s">
        <v>10</v>
      </c>
      <c r="G9" s="45"/>
      <c r="H9" s="40"/>
      <c r="J9" s="14"/>
    </row>
    <row r="10" spans="1:11" s="4" customFormat="1" ht="45.75" customHeight="1" x14ac:dyDescent="0.25">
      <c r="A10" s="7" t="s">
        <v>11</v>
      </c>
      <c r="B10" s="18">
        <f>+B11+B20+B28+B38</f>
        <v>2624996</v>
      </c>
      <c r="C10" s="18">
        <f t="shared" ref="C10:E10" si="0">+C11+C20+C28+C38</f>
        <v>411449.03</v>
      </c>
      <c r="D10" s="18">
        <f t="shared" si="0"/>
        <v>3036445.0300000003</v>
      </c>
      <c r="E10" s="18">
        <f t="shared" si="0"/>
        <v>2948596.73</v>
      </c>
      <c r="F10" s="26">
        <f>+F11+F20+F28+F38</f>
        <v>2948596.73</v>
      </c>
      <c r="G10" s="26"/>
      <c r="H10" s="18">
        <f t="shared" ref="H10" si="1">+H11+H20+H28+H38</f>
        <v>87848.300000000047</v>
      </c>
      <c r="J10" s="5"/>
    </row>
    <row r="11" spans="1:11" s="4" customFormat="1" ht="45.75" customHeight="1" x14ac:dyDescent="0.25">
      <c r="A11" s="7" t="s">
        <v>12</v>
      </c>
      <c r="B11" s="18">
        <f>SUM(B12:B19)</f>
        <v>2624996</v>
      </c>
      <c r="C11" s="18">
        <f t="shared" ref="C11:D11" si="2">SUM(C12:C19)</f>
        <v>411449.03</v>
      </c>
      <c r="D11" s="18">
        <f t="shared" si="2"/>
        <v>3036445.0300000003</v>
      </c>
      <c r="E11" s="19">
        <f>SUM(E12:E19)</f>
        <v>2948596.73</v>
      </c>
      <c r="F11" s="26">
        <f>SUM(F12:G19)</f>
        <v>2948596.73</v>
      </c>
      <c r="G11" s="26"/>
      <c r="H11" s="18">
        <f t="shared" ref="H11" si="3">SUM(H12:H19)</f>
        <v>87848.300000000047</v>
      </c>
      <c r="J11" s="12"/>
    </row>
    <row r="12" spans="1:11" s="4" customFormat="1" ht="45.75" customHeight="1" x14ac:dyDescent="0.25">
      <c r="A12" s="9" t="s">
        <v>13</v>
      </c>
      <c r="B12" s="10">
        <v>0</v>
      </c>
      <c r="C12" s="10">
        <v>0</v>
      </c>
      <c r="D12" s="10">
        <f>+B12+C12</f>
        <v>0</v>
      </c>
      <c r="E12" s="10">
        <v>0</v>
      </c>
      <c r="F12" s="22">
        <v>0</v>
      </c>
      <c r="G12" s="22"/>
      <c r="H12" s="10">
        <f>+D12-E12</f>
        <v>0</v>
      </c>
      <c r="J12" s="12"/>
    </row>
    <row r="13" spans="1:11" s="4" customFormat="1" ht="45.75" customHeight="1" x14ac:dyDescent="0.25">
      <c r="A13" s="9" t="s">
        <v>14</v>
      </c>
      <c r="B13" s="10">
        <v>0</v>
      </c>
      <c r="C13" s="10">
        <v>0</v>
      </c>
      <c r="D13" s="10">
        <f t="shared" ref="D13:D42" si="4">+B13+C13</f>
        <v>0</v>
      </c>
      <c r="E13" s="10">
        <v>0</v>
      </c>
      <c r="F13" s="22">
        <v>0</v>
      </c>
      <c r="G13" s="22"/>
      <c r="H13" s="10">
        <f t="shared" ref="H13:H42" si="5">+D13-E13</f>
        <v>0</v>
      </c>
      <c r="J13" s="12"/>
    </row>
    <row r="14" spans="1:11" s="4" customFormat="1" ht="45.75" customHeight="1" x14ac:dyDescent="0.25">
      <c r="A14" s="9" t="s">
        <v>15</v>
      </c>
      <c r="B14" s="8">
        <v>872863.36</v>
      </c>
      <c r="C14" s="8">
        <v>232086.73</v>
      </c>
      <c r="D14" s="8">
        <f t="shared" si="4"/>
        <v>1104950.0900000001</v>
      </c>
      <c r="E14" s="8">
        <v>1104850.0900000001</v>
      </c>
      <c r="F14" s="46">
        <f>E14</f>
        <v>1104850.0900000001</v>
      </c>
      <c r="G14" s="47"/>
      <c r="H14" s="11">
        <f>D14-E14</f>
        <v>100</v>
      </c>
      <c r="J14" s="12"/>
    </row>
    <row r="15" spans="1:11" s="4" customFormat="1" ht="45.75" customHeight="1" x14ac:dyDescent="0.25">
      <c r="A15" s="9" t="s">
        <v>16</v>
      </c>
      <c r="B15" s="10">
        <v>0</v>
      </c>
      <c r="C15" s="10">
        <v>0</v>
      </c>
      <c r="D15" s="8">
        <f t="shared" si="4"/>
        <v>0</v>
      </c>
      <c r="E15" s="10">
        <v>0</v>
      </c>
      <c r="F15" s="47">
        <v>0</v>
      </c>
      <c r="G15" s="47"/>
      <c r="H15" s="10">
        <f t="shared" si="5"/>
        <v>0</v>
      </c>
      <c r="J15" s="12"/>
    </row>
    <row r="16" spans="1:11" s="4" customFormat="1" ht="45.75" customHeight="1" x14ac:dyDescent="0.25">
      <c r="A16" s="9" t="s">
        <v>17</v>
      </c>
      <c r="B16" s="16">
        <v>1750132.64</v>
      </c>
      <c r="C16" s="11">
        <v>181362.3</v>
      </c>
      <c r="D16" s="11">
        <f>B16+C16</f>
        <v>1931494.94</v>
      </c>
      <c r="E16" s="11">
        <v>1843746.64</v>
      </c>
      <c r="F16" s="27">
        <f>E16</f>
        <v>1843746.64</v>
      </c>
      <c r="G16" s="27"/>
      <c r="H16" s="11">
        <f t="shared" si="5"/>
        <v>87748.300000000047</v>
      </c>
      <c r="J16" s="12"/>
      <c r="K16" s="15"/>
    </row>
    <row r="17" spans="1:11" s="4" customFormat="1" ht="45.75" customHeight="1" x14ac:dyDescent="0.25">
      <c r="A17" s="9" t="s">
        <v>18</v>
      </c>
      <c r="B17" s="16">
        <v>0</v>
      </c>
      <c r="C17" s="11">
        <v>0</v>
      </c>
      <c r="D17" s="11">
        <f t="shared" ref="D17:D19" si="6">B17+C17</f>
        <v>0</v>
      </c>
      <c r="E17" s="11">
        <v>0</v>
      </c>
      <c r="F17" s="27">
        <f t="shared" ref="F17:F19" si="7">E17</f>
        <v>0</v>
      </c>
      <c r="G17" s="27"/>
      <c r="H17" s="10">
        <f t="shared" si="5"/>
        <v>0</v>
      </c>
      <c r="J17" s="12"/>
    </row>
    <row r="18" spans="1:11" s="4" customFormat="1" ht="45.75" customHeight="1" x14ac:dyDescent="0.25">
      <c r="A18" s="9" t="s">
        <v>19</v>
      </c>
      <c r="B18" s="16">
        <v>0</v>
      </c>
      <c r="C18" s="11">
        <v>0</v>
      </c>
      <c r="D18" s="11">
        <f t="shared" si="6"/>
        <v>0</v>
      </c>
      <c r="E18" s="11">
        <v>0</v>
      </c>
      <c r="F18" s="27">
        <f t="shared" si="7"/>
        <v>0</v>
      </c>
      <c r="G18" s="27"/>
      <c r="H18" s="10">
        <f t="shared" si="5"/>
        <v>0</v>
      </c>
      <c r="J18" s="12"/>
      <c r="K18" s="15"/>
    </row>
    <row r="19" spans="1:11" s="4" customFormat="1" ht="45.75" customHeight="1" x14ac:dyDescent="0.25">
      <c r="A19" s="9" t="s">
        <v>20</v>
      </c>
      <c r="B19" s="16">
        <v>2000</v>
      </c>
      <c r="C19" s="11">
        <v>-2000</v>
      </c>
      <c r="D19" s="11">
        <f t="shared" si="6"/>
        <v>0</v>
      </c>
      <c r="E19" s="11">
        <v>0</v>
      </c>
      <c r="F19" s="27">
        <f t="shared" si="7"/>
        <v>0</v>
      </c>
      <c r="G19" s="27"/>
      <c r="H19" s="11">
        <f t="shared" si="5"/>
        <v>0</v>
      </c>
      <c r="J19" s="12"/>
    </row>
    <row r="20" spans="1:11" s="4" customFormat="1" ht="45.75" customHeight="1" x14ac:dyDescent="0.25">
      <c r="A20" s="7" t="s">
        <v>21</v>
      </c>
      <c r="B20" s="20">
        <f>SUM(B21:B27)</f>
        <v>0</v>
      </c>
      <c r="C20" s="20">
        <f t="shared" ref="C20:E20" si="8">SUM(C21:C27)</f>
        <v>0</v>
      </c>
      <c r="D20" s="20">
        <f t="shared" si="8"/>
        <v>0</v>
      </c>
      <c r="E20" s="20">
        <f t="shared" si="8"/>
        <v>0</v>
      </c>
      <c r="F20" s="26">
        <f>SUM(F21:G27)</f>
        <v>0</v>
      </c>
      <c r="G20" s="26"/>
      <c r="H20" s="20">
        <f t="shared" ref="H20" si="9">SUM(H21:H27)</f>
        <v>0</v>
      </c>
      <c r="J20" s="12"/>
    </row>
    <row r="21" spans="1:11" s="4" customFormat="1" ht="45.75" customHeight="1" x14ac:dyDescent="0.25">
      <c r="A21" s="9" t="s">
        <v>22</v>
      </c>
      <c r="B21" s="10">
        <v>0</v>
      </c>
      <c r="C21" s="10">
        <v>0</v>
      </c>
      <c r="D21" s="8">
        <f t="shared" si="4"/>
        <v>0</v>
      </c>
      <c r="E21" s="10">
        <v>0</v>
      </c>
      <c r="F21" s="22">
        <v>0</v>
      </c>
      <c r="G21" s="22"/>
      <c r="H21" s="10">
        <f t="shared" si="5"/>
        <v>0</v>
      </c>
      <c r="J21" s="12"/>
    </row>
    <row r="22" spans="1:11" s="4" customFormat="1" ht="45.75" customHeight="1" x14ac:dyDescent="0.25">
      <c r="A22" s="9" t="s">
        <v>23</v>
      </c>
      <c r="B22" s="10">
        <v>0</v>
      </c>
      <c r="C22" s="11">
        <v>0</v>
      </c>
      <c r="D22" s="8">
        <v>0</v>
      </c>
      <c r="E22" s="10">
        <v>0</v>
      </c>
      <c r="F22" s="48">
        <v>0</v>
      </c>
      <c r="G22" s="22"/>
      <c r="H22" s="10">
        <f t="shared" si="5"/>
        <v>0</v>
      </c>
      <c r="J22" s="12"/>
    </row>
    <row r="23" spans="1:11" s="4" customFormat="1" ht="45.75" customHeight="1" x14ac:dyDescent="0.25">
      <c r="A23" s="9" t="s">
        <v>24</v>
      </c>
      <c r="B23" s="10">
        <v>0</v>
      </c>
      <c r="C23" s="11">
        <v>0</v>
      </c>
      <c r="D23" s="8">
        <f t="shared" si="4"/>
        <v>0</v>
      </c>
      <c r="E23" s="10">
        <v>0</v>
      </c>
      <c r="F23" s="22">
        <v>0</v>
      </c>
      <c r="G23" s="22"/>
      <c r="H23" s="10">
        <f t="shared" si="5"/>
        <v>0</v>
      </c>
      <c r="J23" s="12"/>
    </row>
    <row r="24" spans="1:11" s="4" customFormat="1" ht="45.75" customHeight="1" x14ac:dyDescent="0.25">
      <c r="A24" s="9" t="s">
        <v>25</v>
      </c>
      <c r="B24" s="10">
        <v>0</v>
      </c>
      <c r="C24" s="11">
        <v>0</v>
      </c>
      <c r="D24" s="8">
        <v>0</v>
      </c>
      <c r="E24" s="10">
        <v>0</v>
      </c>
      <c r="F24" s="29">
        <v>0</v>
      </c>
      <c r="G24" s="29"/>
      <c r="H24" s="11">
        <f t="shared" si="5"/>
        <v>0</v>
      </c>
      <c r="J24" s="12"/>
    </row>
    <row r="25" spans="1:11" s="4" customFormat="1" ht="45.75" customHeight="1" x14ac:dyDescent="0.25">
      <c r="A25" s="9" t="s">
        <v>26</v>
      </c>
      <c r="B25" s="10">
        <v>0</v>
      </c>
      <c r="C25" s="11">
        <v>0</v>
      </c>
      <c r="D25" s="11">
        <f t="shared" si="4"/>
        <v>0</v>
      </c>
      <c r="E25" s="10">
        <v>0</v>
      </c>
      <c r="F25" s="27">
        <f>+E25</f>
        <v>0</v>
      </c>
      <c r="G25" s="27"/>
      <c r="H25" s="11">
        <f t="shared" si="5"/>
        <v>0</v>
      </c>
      <c r="J25" s="12"/>
    </row>
    <row r="26" spans="1:11" s="4" customFormat="1" ht="45.75" customHeight="1" x14ac:dyDescent="0.25">
      <c r="A26" s="9" t="s">
        <v>27</v>
      </c>
      <c r="B26" s="10">
        <v>0</v>
      </c>
      <c r="C26" s="11">
        <v>0</v>
      </c>
      <c r="D26" s="8">
        <f t="shared" si="4"/>
        <v>0</v>
      </c>
      <c r="E26" s="10">
        <v>0</v>
      </c>
      <c r="F26" s="22">
        <v>0</v>
      </c>
      <c r="G26" s="22"/>
      <c r="H26" s="10">
        <f t="shared" si="5"/>
        <v>0</v>
      </c>
      <c r="J26" s="12"/>
    </row>
    <row r="27" spans="1:11" s="4" customFormat="1" ht="45.75" customHeight="1" x14ac:dyDescent="0.25">
      <c r="A27" s="9" t="s">
        <v>28</v>
      </c>
      <c r="B27" s="10">
        <v>0</v>
      </c>
      <c r="C27" s="11">
        <v>0</v>
      </c>
      <c r="D27" s="8">
        <f t="shared" si="4"/>
        <v>0</v>
      </c>
      <c r="E27" s="10">
        <v>0</v>
      </c>
      <c r="F27" s="27">
        <v>0</v>
      </c>
      <c r="G27" s="27"/>
      <c r="H27" s="11">
        <f t="shared" si="5"/>
        <v>0</v>
      </c>
      <c r="J27" s="12"/>
    </row>
    <row r="28" spans="1:11" s="4" customFormat="1" ht="45.75" customHeight="1" x14ac:dyDescent="0.25">
      <c r="A28" s="7" t="s">
        <v>29</v>
      </c>
      <c r="B28" s="21">
        <f>SUM(B29:B37)</f>
        <v>0</v>
      </c>
      <c r="C28" s="21">
        <f t="shared" ref="C28:E28" si="10">SUM(C29:C37)</f>
        <v>0</v>
      </c>
      <c r="D28" s="21">
        <f t="shared" si="10"/>
        <v>0</v>
      </c>
      <c r="E28" s="21">
        <f t="shared" si="10"/>
        <v>0</v>
      </c>
      <c r="F28" s="25">
        <f>SUM(F29:G37)</f>
        <v>0</v>
      </c>
      <c r="G28" s="25"/>
      <c r="H28" s="21">
        <f t="shared" ref="H28" si="11">SUM(H29:H37)</f>
        <v>0</v>
      </c>
      <c r="J28" s="12"/>
    </row>
    <row r="29" spans="1:11" s="4" customFormat="1" ht="45.75" customHeight="1" x14ac:dyDescent="0.25">
      <c r="A29" s="9" t="s">
        <v>30</v>
      </c>
      <c r="B29" s="10">
        <v>0</v>
      </c>
      <c r="C29" s="10">
        <v>0</v>
      </c>
      <c r="D29" s="10">
        <f t="shared" si="4"/>
        <v>0</v>
      </c>
      <c r="E29" s="10">
        <v>0</v>
      </c>
      <c r="F29" s="22">
        <v>0</v>
      </c>
      <c r="G29" s="22"/>
      <c r="H29" s="10">
        <f t="shared" si="5"/>
        <v>0</v>
      </c>
      <c r="J29" s="12"/>
    </row>
    <row r="30" spans="1:11" s="4" customFormat="1" ht="45.75" customHeight="1" x14ac:dyDescent="0.25">
      <c r="A30" s="9" t="s">
        <v>31</v>
      </c>
      <c r="B30" s="10">
        <v>0</v>
      </c>
      <c r="C30" s="10">
        <v>0</v>
      </c>
      <c r="D30" s="10">
        <f t="shared" si="4"/>
        <v>0</v>
      </c>
      <c r="E30" s="10">
        <v>0</v>
      </c>
      <c r="F30" s="22">
        <v>0</v>
      </c>
      <c r="G30" s="22"/>
      <c r="H30" s="10">
        <f t="shared" si="5"/>
        <v>0</v>
      </c>
      <c r="J30" s="12"/>
    </row>
    <row r="31" spans="1:11" s="4" customFormat="1" ht="45.75" customHeight="1" x14ac:dyDescent="0.25">
      <c r="A31" s="9" t="s">
        <v>32</v>
      </c>
      <c r="B31" s="10">
        <v>0</v>
      </c>
      <c r="C31" s="10">
        <v>0</v>
      </c>
      <c r="D31" s="10">
        <f t="shared" si="4"/>
        <v>0</v>
      </c>
      <c r="E31" s="10">
        <v>0</v>
      </c>
      <c r="F31" s="22">
        <v>0</v>
      </c>
      <c r="G31" s="22"/>
      <c r="H31" s="10">
        <f t="shared" si="5"/>
        <v>0</v>
      </c>
      <c r="J31" s="12"/>
    </row>
    <row r="32" spans="1:11" s="4" customFormat="1" ht="45.75" customHeight="1" x14ac:dyDescent="0.25">
      <c r="A32" s="9" t="s">
        <v>33</v>
      </c>
      <c r="B32" s="10">
        <v>0</v>
      </c>
      <c r="C32" s="10">
        <v>0</v>
      </c>
      <c r="D32" s="10">
        <f t="shared" si="4"/>
        <v>0</v>
      </c>
      <c r="E32" s="10">
        <v>0</v>
      </c>
      <c r="F32" s="22">
        <v>0</v>
      </c>
      <c r="G32" s="22"/>
      <c r="H32" s="10">
        <f t="shared" si="5"/>
        <v>0</v>
      </c>
      <c r="J32" s="12"/>
    </row>
    <row r="33" spans="1:10" s="4" customFormat="1" ht="45.75" customHeight="1" x14ac:dyDescent="0.25">
      <c r="A33" s="9" t="s">
        <v>34</v>
      </c>
      <c r="B33" s="10">
        <v>0</v>
      </c>
      <c r="C33" s="10">
        <v>0</v>
      </c>
      <c r="D33" s="10">
        <f t="shared" si="4"/>
        <v>0</v>
      </c>
      <c r="E33" s="10">
        <v>0</v>
      </c>
      <c r="F33" s="22">
        <v>0</v>
      </c>
      <c r="G33" s="22"/>
      <c r="H33" s="10">
        <f t="shared" si="5"/>
        <v>0</v>
      </c>
      <c r="J33" s="12"/>
    </row>
    <row r="34" spans="1:10" s="4" customFormat="1" ht="45.75" customHeight="1" x14ac:dyDescent="0.25">
      <c r="A34" s="9" t="s">
        <v>35</v>
      </c>
      <c r="B34" s="10">
        <v>0</v>
      </c>
      <c r="C34" s="10">
        <v>0</v>
      </c>
      <c r="D34" s="10">
        <f t="shared" si="4"/>
        <v>0</v>
      </c>
      <c r="E34" s="10">
        <v>0</v>
      </c>
      <c r="F34" s="22">
        <v>0</v>
      </c>
      <c r="G34" s="22"/>
      <c r="H34" s="10">
        <f t="shared" si="5"/>
        <v>0</v>
      </c>
      <c r="J34" s="12"/>
    </row>
    <row r="35" spans="1:10" s="4" customFormat="1" ht="45.75" customHeight="1" x14ac:dyDescent="0.25">
      <c r="A35" s="9" t="s">
        <v>36</v>
      </c>
      <c r="B35" s="10">
        <v>0</v>
      </c>
      <c r="C35" s="10">
        <v>0</v>
      </c>
      <c r="D35" s="10">
        <f t="shared" si="4"/>
        <v>0</v>
      </c>
      <c r="E35" s="10">
        <v>0</v>
      </c>
      <c r="F35" s="22">
        <v>0</v>
      </c>
      <c r="G35" s="22"/>
      <c r="H35" s="10">
        <f t="shared" si="5"/>
        <v>0</v>
      </c>
      <c r="J35" s="12"/>
    </row>
    <row r="36" spans="1:10" s="4" customFormat="1" ht="45.75" customHeight="1" x14ac:dyDescent="0.25">
      <c r="A36" s="9" t="s">
        <v>37</v>
      </c>
      <c r="B36" s="10">
        <v>0</v>
      </c>
      <c r="C36" s="10">
        <v>0</v>
      </c>
      <c r="D36" s="10">
        <f t="shared" si="4"/>
        <v>0</v>
      </c>
      <c r="E36" s="10">
        <v>0</v>
      </c>
      <c r="F36" s="22">
        <v>0</v>
      </c>
      <c r="G36" s="22"/>
      <c r="H36" s="10">
        <f t="shared" si="5"/>
        <v>0</v>
      </c>
      <c r="J36" s="12"/>
    </row>
    <row r="37" spans="1:10" s="4" customFormat="1" ht="45.75" customHeight="1" x14ac:dyDescent="0.25">
      <c r="A37" s="9" t="s">
        <v>38</v>
      </c>
      <c r="B37" s="10">
        <v>0</v>
      </c>
      <c r="C37" s="10">
        <v>0</v>
      </c>
      <c r="D37" s="10">
        <f t="shared" si="4"/>
        <v>0</v>
      </c>
      <c r="E37" s="10">
        <v>0</v>
      </c>
      <c r="F37" s="22">
        <v>0</v>
      </c>
      <c r="G37" s="22"/>
      <c r="H37" s="10">
        <f t="shared" si="5"/>
        <v>0</v>
      </c>
      <c r="J37" s="12"/>
    </row>
    <row r="38" spans="1:10" s="4" customFormat="1" ht="45.75" customHeight="1" x14ac:dyDescent="0.25">
      <c r="A38" s="7" t="s">
        <v>39</v>
      </c>
      <c r="B38" s="21">
        <f>SUM(B39:B42)</f>
        <v>0</v>
      </c>
      <c r="C38" s="21">
        <f t="shared" ref="C38:E38" si="12">SUM(C39:C42)</f>
        <v>0</v>
      </c>
      <c r="D38" s="21">
        <f t="shared" si="12"/>
        <v>0</v>
      </c>
      <c r="E38" s="21">
        <f t="shared" si="12"/>
        <v>0</v>
      </c>
      <c r="F38" s="25">
        <f>SUM(F39:G42)</f>
        <v>0</v>
      </c>
      <c r="G38" s="25"/>
      <c r="H38" s="21">
        <f t="shared" ref="H38" si="13">SUM(H39:H42)</f>
        <v>0</v>
      </c>
      <c r="J38" s="12"/>
    </row>
    <row r="39" spans="1:10" s="4" customFormat="1" ht="45.75" customHeight="1" x14ac:dyDescent="0.25">
      <c r="A39" s="9" t="s">
        <v>40</v>
      </c>
      <c r="B39" s="10">
        <v>0</v>
      </c>
      <c r="C39" s="10">
        <v>0</v>
      </c>
      <c r="D39" s="10">
        <f t="shared" si="4"/>
        <v>0</v>
      </c>
      <c r="E39" s="10">
        <v>0</v>
      </c>
      <c r="F39" s="22">
        <v>0</v>
      </c>
      <c r="G39" s="22"/>
      <c r="H39" s="10">
        <f t="shared" si="5"/>
        <v>0</v>
      </c>
      <c r="J39" s="12"/>
    </row>
    <row r="40" spans="1:10" s="4" customFormat="1" ht="45.75" customHeight="1" x14ac:dyDescent="0.25">
      <c r="A40" s="9" t="s">
        <v>41</v>
      </c>
      <c r="B40" s="10">
        <v>0</v>
      </c>
      <c r="C40" s="10">
        <v>0</v>
      </c>
      <c r="D40" s="10">
        <f t="shared" si="4"/>
        <v>0</v>
      </c>
      <c r="E40" s="10">
        <v>0</v>
      </c>
      <c r="F40" s="22">
        <v>0</v>
      </c>
      <c r="G40" s="22"/>
      <c r="H40" s="10">
        <f t="shared" si="5"/>
        <v>0</v>
      </c>
      <c r="J40" s="12"/>
    </row>
    <row r="41" spans="1:10" s="4" customFormat="1" ht="45.75" customHeight="1" x14ac:dyDescent="0.25">
      <c r="A41" s="9" t="s">
        <v>42</v>
      </c>
      <c r="B41" s="10">
        <v>0</v>
      </c>
      <c r="C41" s="10">
        <v>0</v>
      </c>
      <c r="D41" s="10">
        <f t="shared" si="4"/>
        <v>0</v>
      </c>
      <c r="E41" s="10">
        <v>0</v>
      </c>
      <c r="F41" s="22">
        <v>0</v>
      </c>
      <c r="G41" s="22"/>
      <c r="H41" s="10">
        <f t="shared" si="5"/>
        <v>0</v>
      </c>
      <c r="J41" s="12"/>
    </row>
    <row r="42" spans="1:10" s="5" customFormat="1" ht="45.75" customHeight="1" x14ac:dyDescent="0.25">
      <c r="A42" s="9" t="s">
        <v>43</v>
      </c>
      <c r="B42" s="10">
        <v>0</v>
      </c>
      <c r="C42" s="10">
        <v>0</v>
      </c>
      <c r="D42" s="10">
        <f t="shared" si="4"/>
        <v>0</v>
      </c>
      <c r="E42" s="10">
        <v>0</v>
      </c>
      <c r="F42" s="22">
        <v>0</v>
      </c>
      <c r="G42" s="22"/>
      <c r="H42" s="10">
        <f t="shared" si="5"/>
        <v>0</v>
      </c>
      <c r="J42" s="12"/>
    </row>
    <row r="43" spans="1:10" s="4" customFormat="1" ht="45.75" customHeight="1" x14ac:dyDescent="0.25">
      <c r="A43" s="7" t="s">
        <v>44</v>
      </c>
      <c r="B43" s="20">
        <f>+B44+B53+B61+B71</f>
        <v>5576708.4900000002</v>
      </c>
      <c r="C43" s="20">
        <f>+C44+C53+C61+C71</f>
        <v>32404.389999999981</v>
      </c>
      <c r="D43" s="20">
        <f t="shared" ref="D43:E43" si="14">+D44+D53+D61+D71</f>
        <v>5609112.8800000008</v>
      </c>
      <c r="E43" s="20">
        <f t="shared" si="14"/>
        <v>5555570.5700000003</v>
      </c>
      <c r="F43" s="26">
        <f>+F44+F53+F61+F71</f>
        <v>5555570.5700000003</v>
      </c>
      <c r="G43" s="26"/>
      <c r="H43" s="20">
        <f t="shared" ref="H43" si="15">+H44+H53+H61+H71</f>
        <v>53542.310000000252</v>
      </c>
      <c r="J43" s="12"/>
    </row>
    <row r="44" spans="1:10" s="4" customFormat="1" ht="45.75" customHeight="1" x14ac:dyDescent="0.25">
      <c r="A44" s="7" t="s">
        <v>12</v>
      </c>
      <c r="B44" s="20">
        <f>SUM(B45:B52)</f>
        <v>1137525.8499999999</v>
      </c>
      <c r="C44" s="20">
        <f>SUM(C45:C52)</f>
        <v>-249106.12</v>
      </c>
      <c r="D44" s="20">
        <f t="shared" ref="D44:E44" si="16">SUM(D45:D52)</f>
        <v>888419.73</v>
      </c>
      <c r="E44" s="20">
        <f t="shared" si="16"/>
        <v>860611.18</v>
      </c>
      <c r="F44" s="26">
        <f>SUM(F45:G52)</f>
        <v>860611.18</v>
      </c>
      <c r="G44" s="26"/>
      <c r="H44" s="20">
        <f t="shared" ref="H44" si="17">SUM(H45:H52)</f>
        <v>27808.55000000001</v>
      </c>
      <c r="J44" s="12"/>
    </row>
    <row r="45" spans="1:10" s="4" customFormat="1" ht="45.75" customHeight="1" x14ac:dyDescent="0.25">
      <c r="A45" s="9" t="s">
        <v>13</v>
      </c>
      <c r="B45" s="10">
        <v>0</v>
      </c>
      <c r="C45" s="10">
        <v>0</v>
      </c>
      <c r="D45" s="10">
        <f t="shared" ref="D45:D52" si="18">+B45+C45</f>
        <v>0</v>
      </c>
      <c r="E45" s="10">
        <v>0</v>
      </c>
      <c r="F45" s="22">
        <v>0</v>
      </c>
      <c r="G45" s="22"/>
      <c r="H45" s="10">
        <f t="shared" ref="H45:H52" si="19">+D45-E45</f>
        <v>0</v>
      </c>
      <c r="J45" s="12"/>
    </row>
    <row r="46" spans="1:10" s="4" customFormat="1" ht="45.75" customHeight="1" x14ac:dyDescent="0.25">
      <c r="A46" s="9" t="s">
        <v>14</v>
      </c>
      <c r="B46" s="10">
        <v>0</v>
      </c>
      <c r="C46" s="10">
        <v>0</v>
      </c>
      <c r="D46" s="10">
        <f t="shared" si="18"/>
        <v>0</v>
      </c>
      <c r="E46" s="10">
        <v>0</v>
      </c>
      <c r="F46" s="22">
        <v>0</v>
      </c>
      <c r="G46" s="22"/>
      <c r="H46" s="10">
        <f t="shared" si="19"/>
        <v>0</v>
      </c>
      <c r="J46" s="12"/>
    </row>
    <row r="47" spans="1:10" s="4" customFormat="1" ht="45.75" customHeight="1" x14ac:dyDescent="0.25">
      <c r="A47" s="9" t="s">
        <v>15</v>
      </c>
      <c r="B47" s="11">
        <v>0</v>
      </c>
      <c r="C47" s="11">
        <v>431.88</v>
      </c>
      <c r="D47" s="11">
        <f t="shared" si="18"/>
        <v>431.88</v>
      </c>
      <c r="E47" s="11">
        <v>233.06</v>
      </c>
      <c r="F47" s="30">
        <f>E47</f>
        <v>233.06</v>
      </c>
      <c r="G47" s="31"/>
      <c r="H47" s="11">
        <f t="shared" si="19"/>
        <v>198.82</v>
      </c>
      <c r="J47" s="12"/>
    </row>
    <row r="48" spans="1:10" s="4" customFormat="1" ht="45.75" customHeight="1" x14ac:dyDescent="0.25">
      <c r="A48" s="9" t="s">
        <v>16</v>
      </c>
      <c r="B48" s="11">
        <v>0</v>
      </c>
      <c r="C48" s="10">
        <v>0</v>
      </c>
      <c r="D48" s="10">
        <f t="shared" si="18"/>
        <v>0</v>
      </c>
      <c r="E48" s="10">
        <v>0</v>
      </c>
      <c r="F48" s="22">
        <v>0</v>
      </c>
      <c r="G48" s="22"/>
      <c r="H48" s="10">
        <f t="shared" si="19"/>
        <v>0</v>
      </c>
      <c r="J48" s="12"/>
    </row>
    <row r="49" spans="1:10" s="4" customFormat="1" ht="45.75" customHeight="1" x14ac:dyDescent="0.25">
      <c r="A49" s="9" t="s">
        <v>17</v>
      </c>
      <c r="B49" s="11">
        <v>407425.06</v>
      </c>
      <c r="C49" s="11">
        <v>27338.75</v>
      </c>
      <c r="D49" s="11">
        <f t="shared" si="18"/>
        <v>434763.81</v>
      </c>
      <c r="E49" s="11">
        <v>417424.43</v>
      </c>
      <c r="F49" s="27">
        <f>E49</f>
        <v>417424.43</v>
      </c>
      <c r="G49" s="27"/>
      <c r="H49" s="11">
        <f t="shared" si="19"/>
        <v>17339.380000000005</v>
      </c>
      <c r="J49" s="12"/>
    </row>
    <row r="50" spans="1:10" s="4" customFormat="1" ht="45.75" customHeight="1" x14ac:dyDescent="0.25">
      <c r="A50" s="9" t="s">
        <v>18</v>
      </c>
      <c r="B50" s="10">
        <v>0</v>
      </c>
      <c r="C50" s="10">
        <v>0</v>
      </c>
      <c r="D50" s="10">
        <f t="shared" si="18"/>
        <v>0</v>
      </c>
      <c r="E50" s="10">
        <v>0</v>
      </c>
      <c r="F50" s="22">
        <v>0</v>
      </c>
      <c r="G50" s="22"/>
      <c r="H50" s="10">
        <f t="shared" si="19"/>
        <v>0</v>
      </c>
      <c r="J50" s="12"/>
    </row>
    <row r="51" spans="1:10" s="4" customFormat="1" ht="45.75" customHeight="1" x14ac:dyDescent="0.25">
      <c r="A51" s="9" t="s">
        <v>19</v>
      </c>
      <c r="B51" s="11">
        <v>563371.84</v>
      </c>
      <c r="C51" s="11">
        <v>-276876.75</v>
      </c>
      <c r="D51" s="11">
        <f t="shared" si="18"/>
        <v>286495.08999999997</v>
      </c>
      <c r="E51" s="11">
        <v>286495.09000000003</v>
      </c>
      <c r="F51" s="27">
        <f>E51</f>
        <v>286495.09000000003</v>
      </c>
      <c r="G51" s="27"/>
      <c r="H51" s="11">
        <f t="shared" si="19"/>
        <v>0</v>
      </c>
      <c r="J51" s="12"/>
    </row>
    <row r="52" spans="1:10" s="4" customFormat="1" ht="45.75" customHeight="1" x14ac:dyDescent="0.25">
      <c r="A52" s="9" t="s">
        <v>20</v>
      </c>
      <c r="B52" s="10">
        <v>166728.95000000001</v>
      </c>
      <c r="C52" s="11">
        <v>0</v>
      </c>
      <c r="D52" s="11">
        <f t="shared" si="18"/>
        <v>166728.95000000001</v>
      </c>
      <c r="E52" s="8">
        <v>156458.6</v>
      </c>
      <c r="F52" s="27">
        <f>E52</f>
        <v>156458.6</v>
      </c>
      <c r="G52" s="27"/>
      <c r="H52" s="11">
        <f t="shared" si="19"/>
        <v>10270.350000000006</v>
      </c>
      <c r="I52" s="17"/>
      <c r="J52" s="12"/>
    </row>
    <row r="53" spans="1:10" s="4" customFormat="1" ht="45.75" customHeight="1" x14ac:dyDescent="0.25">
      <c r="A53" s="7" t="s">
        <v>21</v>
      </c>
      <c r="B53" s="20">
        <f>SUM(B54:B60)</f>
        <v>3700578.39</v>
      </c>
      <c r="C53" s="20">
        <f>SUM(C54:C60)</f>
        <v>265358.34999999998</v>
      </c>
      <c r="D53" s="20">
        <f>SUM(D54:D60)</f>
        <v>3965936.74</v>
      </c>
      <c r="E53" s="20">
        <f>SUM(E54:E60)</f>
        <v>3940202.98</v>
      </c>
      <c r="F53" s="28">
        <f>SUM(F54:G60)</f>
        <v>3940202.98</v>
      </c>
      <c r="G53" s="28"/>
      <c r="H53" s="20">
        <f>SUM(H54:H60)</f>
        <v>25733.760000000242</v>
      </c>
      <c r="J53" s="12"/>
    </row>
    <row r="54" spans="1:10" s="4" customFormat="1" ht="45.75" customHeight="1" x14ac:dyDescent="0.25">
      <c r="A54" s="9" t="s">
        <v>22</v>
      </c>
      <c r="B54" s="11">
        <v>0</v>
      </c>
      <c r="C54" s="11">
        <v>0</v>
      </c>
      <c r="D54" s="11">
        <f t="shared" ref="D54:D63" si="20">+B54+C54</f>
        <v>0</v>
      </c>
      <c r="E54" s="11">
        <v>0</v>
      </c>
      <c r="F54" s="29">
        <v>0</v>
      </c>
      <c r="G54" s="29"/>
      <c r="H54" s="11">
        <f t="shared" ref="H54:H63" si="21">+D54-E54</f>
        <v>0</v>
      </c>
      <c r="J54" s="12"/>
    </row>
    <row r="55" spans="1:10" s="4" customFormat="1" ht="45.75" customHeight="1" x14ac:dyDescent="0.25">
      <c r="A55" s="9" t="s">
        <v>23</v>
      </c>
      <c r="B55" s="8">
        <v>3700578.39</v>
      </c>
      <c r="C55" s="11">
        <v>265358.34999999998</v>
      </c>
      <c r="D55" s="11">
        <f t="shared" si="20"/>
        <v>3965936.74</v>
      </c>
      <c r="E55" s="11">
        <v>3940202.98</v>
      </c>
      <c r="F55" s="29">
        <f>E55</f>
        <v>3940202.98</v>
      </c>
      <c r="G55" s="29"/>
      <c r="H55" s="11">
        <f t="shared" si="21"/>
        <v>25733.760000000242</v>
      </c>
      <c r="J55" s="12"/>
    </row>
    <row r="56" spans="1:10" s="4" customFormat="1" ht="45.75" customHeight="1" x14ac:dyDescent="0.25">
      <c r="A56" s="9" t="s">
        <v>24</v>
      </c>
      <c r="B56" s="11">
        <v>0</v>
      </c>
      <c r="C56" s="11">
        <v>0</v>
      </c>
      <c r="D56" s="11">
        <f>B56+C56</f>
        <v>0</v>
      </c>
      <c r="E56" s="11">
        <v>0</v>
      </c>
      <c r="F56" s="29">
        <f>E56</f>
        <v>0</v>
      </c>
      <c r="G56" s="29"/>
      <c r="H56" s="11">
        <f t="shared" si="21"/>
        <v>0</v>
      </c>
      <c r="J56" s="12"/>
    </row>
    <row r="57" spans="1:10" s="4" customFormat="1" ht="45.75" customHeight="1" x14ac:dyDescent="0.25">
      <c r="A57" s="9" t="s">
        <v>25</v>
      </c>
      <c r="B57" s="10">
        <v>0</v>
      </c>
      <c r="C57" s="10">
        <v>0</v>
      </c>
      <c r="D57" s="10">
        <f t="shared" si="20"/>
        <v>0</v>
      </c>
      <c r="E57" s="10">
        <v>0</v>
      </c>
      <c r="F57" s="22">
        <v>0</v>
      </c>
      <c r="G57" s="22"/>
      <c r="H57" s="10">
        <f t="shared" si="21"/>
        <v>0</v>
      </c>
      <c r="J57" s="12"/>
    </row>
    <row r="58" spans="1:10" s="4" customFormat="1" ht="45.75" customHeight="1" x14ac:dyDescent="0.25">
      <c r="A58" s="9" t="s">
        <v>26</v>
      </c>
      <c r="B58" s="11">
        <v>0</v>
      </c>
      <c r="C58" s="11">
        <v>0</v>
      </c>
      <c r="D58" s="11">
        <v>0</v>
      </c>
      <c r="E58" s="11">
        <v>0</v>
      </c>
      <c r="F58" s="29">
        <v>0</v>
      </c>
      <c r="G58" s="29"/>
      <c r="H58" s="11">
        <f t="shared" si="21"/>
        <v>0</v>
      </c>
      <c r="J58" s="12"/>
    </row>
    <row r="59" spans="1:10" s="4" customFormat="1" ht="45.75" customHeight="1" x14ac:dyDescent="0.25">
      <c r="A59" s="9" t="s">
        <v>27</v>
      </c>
      <c r="B59" s="10">
        <v>0</v>
      </c>
      <c r="C59" s="10">
        <v>0</v>
      </c>
      <c r="D59" s="10">
        <f t="shared" si="20"/>
        <v>0</v>
      </c>
      <c r="E59" s="10">
        <v>0</v>
      </c>
      <c r="F59" s="22">
        <v>0</v>
      </c>
      <c r="G59" s="22"/>
      <c r="H59" s="10">
        <f t="shared" si="21"/>
        <v>0</v>
      </c>
      <c r="J59" s="12"/>
    </row>
    <row r="60" spans="1:10" s="4" customFormat="1" ht="45.75" customHeight="1" x14ac:dyDescent="0.25">
      <c r="A60" s="9" t="s">
        <v>28</v>
      </c>
      <c r="B60" s="10">
        <v>0</v>
      </c>
      <c r="C60" s="10">
        <v>0</v>
      </c>
      <c r="D60" s="10">
        <f t="shared" si="20"/>
        <v>0</v>
      </c>
      <c r="E60" s="10">
        <v>0</v>
      </c>
      <c r="F60" s="22">
        <v>0</v>
      </c>
      <c r="G60" s="22"/>
      <c r="H60" s="10">
        <f t="shared" si="21"/>
        <v>0</v>
      </c>
      <c r="J60" s="12"/>
    </row>
    <row r="61" spans="1:10" s="4" customFormat="1" ht="45.75" customHeight="1" x14ac:dyDescent="0.25">
      <c r="A61" s="7" t="s">
        <v>29</v>
      </c>
      <c r="B61" s="21">
        <f>SUM(B62:B70)</f>
        <v>738604.25</v>
      </c>
      <c r="C61" s="20">
        <f t="shared" ref="C61:E61" si="22">SUM(C62:C70)</f>
        <v>16152.16</v>
      </c>
      <c r="D61" s="20">
        <f t="shared" si="22"/>
        <v>754756.41</v>
      </c>
      <c r="E61" s="20">
        <f t="shared" si="22"/>
        <v>754756.41</v>
      </c>
      <c r="F61" s="26">
        <f>SUM(F62:G70)</f>
        <v>754756.41</v>
      </c>
      <c r="G61" s="26"/>
      <c r="H61" s="20">
        <f t="shared" ref="H61" si="23">SUM(H62:H70)</f>
        <v>0</v>
      </c>
      <c r="J61" s="12"/>
    </row>
    <row r="62" spans="1:10" s="4" customFormat="1" ht="45.75" customHeight="1" x14ac:dyDescent="0.25">
      <c r="A62" s="9" t="s">
        <v>30</v>
      </c>
      <c r="B62" s="10">
        <v>0</v>
      </c>
      <c r="C62" s="10">
        <v>0</v>
      </c>
      <c r="D62" s="10">
        <f t="shared" si="20"/>
        <v>0</v>
      </c>
      <c r="E62" s="10">
        <v>0</v>
      </c>
      <c r="F62" s="22">
        <v>0</v>
      </c>
      <c r="G62" s="22"/>
      <c r="H62" s="10">
        <f t="shared" si="21"/>
        <v>0</v>
      </c>
      <c r="J62" s="12"/>
    </row>
    <row r="63" spans="1:10" s="4" customFormat="1" ht="45.75" customHeight="1" x14ac:dyDescent="0.25">
      <c r="A63" s="9" t="s">
        <v>31</v>
      </c>
      <c r="B63" s="10">
        <v>0</v>
      </c>
      <c r="C63" s="10">
        <v>0</v>
      </c>
      <c r="D63" s="10">
        <f t="shared" si="20"/>
        <v>0</v>
      </c>
      <c r="E63" s="10">
        <v>0</v>
      </c>
      <c r="F63" s="22">
        <v>0</v>
      </c>
      <c r="G63" s="22"/>
      <c r="H63" s="10">
        <f t="shared" si="21"/>
        <v>0</v>
      </c>
      <c r="J63" s="12"/>
    </row>
    <row r="64" spans="1:10" s="4" customFormat="1" ht="45.75" customHeight="1" x14ac:dyDescent="0.25">
      <c r="A64" s="9" t="s">
        <v>32</v>
      </c>
      <c r="B64" s="10">
        <v>0</v>
      </c>
      <c r="C64" s="10">
        <v>0</v>
      </c>
      <c r="D64" s="10">
        <f t="shared" ref="D64:D70" si="24">+B64+C64</f>
        <v>0</v>
      </c>
      <c r="E64" s="10">
        <v>0</v>
      </c>
      <c r="F64" s="22">
        <v>0</v>
      </c>
      <c r="G64" s="22"/>
      <c r="H64" s="10">
        <f t="shared" ref="H64:H70" si="25">+D64-E64</f>
        <v>0</v>
      </c>
      <c r="J64" s="12"/>
    </row>
    <row r="65" spans="1:10" s="4" customFormat="1" ht="45.75" customHeight="1" x14ac:dyDescent="0.25">
      <c r="A65" s="9" t="s">
        <v>33</v>
      </c>
      <c r="B65" s="10">
        <v>0</v>
      </c>
      <c r="C65" s="10">
        <v>0</v>
      </c>
      <c r="D65" s="10">
        <f t="shared" si="24"/>
        <v>0</v>
      </c>
      <c r="E65" s="10">
        <v>0</v>
      </c>
      <c r="F65" s="22">
        <v>0</v>
      </c>
      <c r="G65" s="22"/>
      <c r="H65" s="10">
        <f t="shared" si="25"/>
        <v>0</v>
      </c>
      <c r="J65" s="12"/>
    </row>
    <row r="66" spans="1:10" s="5" customFormat="1" ht="45.75" customHeight="1" x14ac:dyDescent="0.25">
      <c r="A66" s="9" t="s">
        <v>34</v>
      </c>
      <c r="B66" s="10">
        <v>738604.25</v>
      </c>
      <c r="C66" s="11">
        <v>16152.16</v>
      </c>
      <c r="D66" s="10">
        <f t="shared" si="24"/>
        <v>754756.41</v>
      </c>
      <c r="E66" s="11">
        <v>754756.41</v>
      </c>
      <c r="F66" s="27">
        <f>E66</f>
        <v>754756.41</v>
      </c>
      <c r="G66" s="27"/>
      <c r="H66" s="11">
        <f t="shared" si="25"/>
        <v>0</v>
      </c>
      <c r="J66" s="12"/>
    </row>
    <row r="67" spans="1:10" s="4" customFormat="1" ht="45.75" customHeight="1" x14ac:dyDescent="0.25">
      <c r="A67" s="9" t="s">
        <v>35</v>
      </c>
      <c r="B67" s="10">
        <v>0</v>
      </c>
      <c r="C67" s="10">
        <v>0</v>
      </c>
      <c r="D67" s="10">
        <f t="shared" si="24"/>
        <v>0</v>
      </c>
      <c r="E67" s="10">
        <v>0</v>
      </c>
      <c r="F67" s="22">
        <v>0</v>
      </c>
      <c r="G67" s="22"/>
      <c r="H67" s="10">
        <f t="shared" si="25"/>
        <v>0</v>
      </c>
      <c r="J67" s="12"/>
    </row>
    <row r="68" spans="1:10" s="4" customFormat="1" ht="45.75" customHeight="1" x14ac:dyDescent="0.25">
      <c r="A68" s="9" t="s">
        <v>36</v>
      </c>
      <c r="B68" s="10">
        <v>0</v>
      </c>
      <c r="C68" s="10">
        <v>0</v>
      </c>
      <c r="D68" s="10">
        <f t="shared" si="24"/>
        <v>0</v>
      </c>
      <c r="E68" s="10">
        <v>0</v>
      </c>
      <c r="F68" s="22">
        <v>0</v>
      </c>
      <c r="G68" s="22"/>
      <c r="H68" s="10">
        <f t="shared" si="25"/>
        <v>0</v>
      </c>
      <c r="J68" s="12"/>
    </row>
    <row r="69" spans="1:10" s="4" customFormat="1" ht="45.75" customHeight="1" x14ac:dyDescent="0.25">
      <c r="A69" s="9" t="s">
        <v>37</v>
      </c>
      <c r="B69" s="10">
        <v>0</v>
      </c>
      <c r="C69" s="10">
        <v>0</v>
      </c>
      <c r="D69" s="10">
        <f t="shared" si="24"/>
        <v>0</v>
      </c>
      <c r="E69" s="10">
        <v>0</v>
      </c>
      <c r="F69" s="22">
        <v>0</v>
      </c>
      <c r="G69" s="22"/>
      <c r="H69" s="10">
        <f t="shared" si="25"/>
        <v>0</v>
      </c>
      <c r="J69" s="12"/>
    </row>
    <row r="70" spans="1:10" s="4" customFormat="1" ht="45.75" customHeight="1" x14ac:dyDescent="0.25">
      <c r="A70" s="9" t="s">
        <v>38</v>
      </c>
      <c r="B70" s="10">
        <v>0</v>
      </c>
      <c r="C70" s="10">
        <v>0</v>
      </c>
      <c r="D70" s="10">
        <f t="shared" si="24"/>
        <v>0</v>
      </c>
      <c r="E70" s="10">
        <v>0</v>
      </c>
      <c r="F70" s="22">
        <v>0</v>
      </c>
      <c r="G70" s="22"/>
      <c r="H70" s="10">
        <f t="shared" si="25"/>
        <v>0</v>
      </c>
      <c r="J70" s="12"/>
    </row>
    <row r="71" spans="1:10" s="4" customFormat="1" ht="45.75" customHeight="1" x14ac:dyDescent="0.25">
      <c r="A71" s="7" t="s">
        <v>39</v>
      </c>
      <c r="B71" s="21">
        <f>SUM(B72:B75)</f>
        <v>0</v>
      </c>
      <c r="C71" s="21">
        <f t="shared" ref="C71" si="26">SUM(C72:C75)</f>
        <v>0</v>
      </c>
      <c r="D71" s="21">
        <f t="shared" ref="D71" si="27">SUM(D72:D75)</f>
        <v>0</v>
      </c>
      <c r="E71" s="21">
        <f t="shared" ref="E71" si="28">SUM(E72:E75)</f>
        <v>0</v>
      </c>
      <c r="F71" s="25">
        <f>SUM(F72:G75)</f>
        <v>0</v>
      </c>
      <c r="G71" s="25"/>
      <c r="H71" s="21">
        <f t="shared" ref="H71" si="29">SUM(H72:H75)</f>
        <v>0</v>
      </c>
      <c r="J71" s="12"/>
    </row>
    <row r="72" spans="1:10" s="4" customFormat="1" ht="45.75" customHeight="1" x14ac:dyDescent="0.25">
      <c r="A72" s="9" t="s">
        <v>40</v>
      </c>
      <c r="B72" s="10">
        <v>0</v>
      </c>
      <c r="C72" s="10">
        <v>0</v>
      </c>
      <c r="D72" s="10">
        <f t="shared" ref="D72:D75" si="30">+B72+C72</f>
        <v>0</v>
      </c>
      <c r="E72" s="10">
        <v>0</v>
      </c>
      <c r="F72" s="22">
        <v>0</v>
      </c>
      <c r="G72" s="22"/>
      <c r="H72" s="10">
        <f t="shared" ref="H72:H75" si="31">+D72-E72</f>
        <v>0</v>
      </c>
      <c r="J72" s="12"/>
    </row>
    <row r="73" spans="1:10" s="4" customFormat="1" ht="45.75" customHeight="1" x14ac:dyDescent="0.25">
      <c r="A73" s="9" t="s">
        <v>41</v>
      </c>
      <c r="B73" s="10">
        <v>0</v>
      </c>
      <c r="C73" s="10">
        <v>0</v>
      </c>
      <c r="D73" s="10">
        <f t="shared" si="30"/>
        <v>0</v>
      </c>
      <c r="E73" s="10">
        <v>0</v>
      </c>
      <c r="F73" s="22">
        <v>0</v>
      </c>
      <c r="G73" s="22"/>
      <c r="H73" s="10">
        <f t="shared" si="31"/>
        <v>0</v>
      </c>
      <c r="J73" s="12"/>
    </row>
    <row r="74" spans="1:10" s="4" customFormat="1" ht="45.75" customHeight="1" x14ac:dyDescent="0.25">
      <c r="A74" s="9" t="s">
        <v>42</v>
      </c>
      <c r="B74" s="10">
        <v>0</v>
      </c>
      <c r="C74" s="10">
        <v>0</v>
      </c>
      <c r="D74" s="10">
        <f t="shared" si="30"/>
        <v>0</v>
      </c>
      <c r="E74" s="10">
        <v>0</v>
      </c>
      <c r="F74" s="22">
        <v>0</v>
      </c>
      <c r="G74" s="22"/>
      <c r="H74" s="10">
        <f t="shared" si="31"/>
        <v>0</v>
      </c>
      <c r="J74" s="12"/>
    </row>
    <row r="75" spans="1:10" s="4" customFormat="1" ht="45.75" customHeight="1" x14ac:dyDescent="0.25">
      <c r="A75" s="9" t="s">
        <v>43</v>
      </c>
      <c r="B75" s="10">
        <v>0</v>
      </c>
      <c r="C75" s="10">
        <v>0</v>
      </c>
      <c r="D75" s="10">
        <f t="shared" si="30"/>
        <v>0</v>
      </c>
      <c r="E75" s="10">
        <v>0</v>
      </c>
      <c r="F75" s="22">
        <v>0</v>
      </c>
      <c r="G75" s="22"/>
      <c r="H75" s="10">
        <f t="shared" si="31"/>
        <v>0</v>
      </c>
      <c r="J75" s="12"/>
    </row>
    <row r="76" spans="1:10" s="4" customFormat="1" ht="45.75" customHeight="1" x14ac:dyDescent="0.25">
      <c r="A76" s="7" t="s">
        <v>45</v>
      </c>
      <c r="B76" s="19">
        <f>+B10+B43</f>
        <v>8201704.4900000002</v>
      </c>
      <c r="C76" s="19">
        <f t="shared" ref="C76:E76" si="32">+C10+C43</f>
        <v>443853.42</v>
      </c>
      <c r="D76" s="19">
        <f t="shared" si="32"/>
        <v>8645557.9100000001</v>
      </c>
      <c r="E76" s="19">
        <f t="shared" si="32"/>
        <v>8504167.3000000007</v>
      </c>
      <c r="F76" s="23">
        <f>+F10+F43</f>
        <v>8504167.3000000007</v>
      </c>
      <c r="G76" s="24"/>
      <c r="H76" s="19">
        <f t="shared" ref="H76" si="33">+H10+H43</f>
        <v>141390.61000000031</v>
      </c>
      <c r="J76" s="12"/>
    </row>
    <row r="78" spans="1:10" x14ac:dyDescent="0.25">
      <c r="B78" s="1"/>
      <c r="C78" s="2"/>
    </row>
    <row r="79" spans="1:10" x14ac:dyDescent="0.25">
      <c r="B79" s="2"/>
      <c r="C79" s="2"/>
      <c r="D79" s="2"/>
      <c r="E79" s="2"/>
    </row>
  </sheetData>
  <mergeCells count="78">
    <mergeCell ref="F23:G23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A1:H1"/>
    <mergeCell ref="A2:H2"/>
    <mergeCell ref="F10:G10"/>
    <mergeCell ref="F11:G11"/>
    <mergeCell ref="F12:G12"/>
    <mergeCell ref="A3:H3"/>
    <mergeCell ref="A4:H4"/>
    <mergeCell ref="A5:H5"/>
    <mergeCell ref="A6:H6"/>
    <mergeCell ref="A7:H7"/>
    <mergeCell ref="A8:A9"/>
    <mergeCell ref="B8:G8"/>
    <mergeCell ref="H8:H9"/>
    <mergeCell ref="F9:G9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7:G47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59:G59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71:G71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2:G72"/>
    <mergeCell ref="F73:G73"/>
    <mergeCell ref="F74:G74"/>
    <mergeCell ref="F75:G75"/>
    <mergeCell ref="F76:G76"/>
  </mergeCells>
  <printOptions gridLines="1"/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COMPAQ1</dc:creator>
  <cp:lastModifiedBy>Usuario</cp:lastModifiedBy>
  <cp:lastPrinted>2017-07-07T00:07:23Z</cp:lastPrinted>
  <dcterms:created xsi:type="dcterms:W3CDTF">2017-05-03T17:37:26Z</dcterms:created>
  <dcterms:modified xsi:type="dcterms:W3CDTF">2021-05-07T02:17:34Z</dcterms:modified>
</cp:coreProperties>
</file>